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kus\Desktop\"/>
    </mc:Choice>
  </mc:AlternateContent>
  <bookViews>
    <workbookView xWindow="0" yWindow="0" windowWidth="25200" windowHeight="12000" firstSheet="1" activeTab="1"/>
  </bookViews>
  <sheets>
    <sheet name="2019 Hizmet Tarifesi" sheetId="6" state="hidden" r:id="rId1"/>
    <sheet name="Sayfa1" sheetId="8" r:id="rId2"/>
  </sheets>
  <definedNames>
    <definedName name="a">#REF!</definedName>
    <definedName name="_xlnm.Print_Area" localSheetId="1">Sayfa1!$B$1:$I$66</definedName>
    <definedName name="_xlnm.Print_Titles" localSheetId="0">'2019 Hizmet Tarifesi'!$6:$6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4" i="8" l="1"/>
  <c r="H60" i="8"/>
  <c r="H59" i="8"/>
  <c r="H58" i="8"/>
  <c r="H55" i="8"/>
  <c r="H44" i="8"/>
  <c r="I42" i="8"/>
  <c r="H42" i="8"/>
  <c r="H21" i="8"/>
  <c r="H19" i="8"/>
  <c r="H15" i="8"/>
  <c r="H14" i="8"/>
  <c r="F74" i="6" l="1"/>
  <c r="F73" i="6"/>
  <c r="F72" i="6"/>
  <c r="F70" i="6"/>
  <c r="F69" i="6"/>
  <c r="F66" i="6"/>
  <c r="F65" i="6"/>
  <c r="F64" i="6"/>
  <c r="F37" i="6"/>
  <c r="F36" i="6"/>
  <c r="F35" i="6"/>
  <c r="F34" i="6"/>
  <c r="F33" i="6"/>
  <c r="F30" i="6"/>
  <c r="F26" i="6"/>
  <c r="F24" i="6" l="1"/>
  <c r="F15" i="6"/>
  <c r="F14" i="6"/>
  <c r="F13" i="6"/>
  <c r="F11" i="6"/>
  <c r="F10" i="6"/>
  <c r="F8" i="6"/>
</calcChain>
</file>

<file path=xl/sharedStrings.xml><?xml version="1.0" encoding="utf-8"?>
<sst xmlns="http://schemas.openxmlformats.org/spreadsheetml/2006/main" count="251" uniqueCount="215">
  <si>
    <t>Sıra No:</t>
  </si>
  <si>
    <t>HİZMETİN TANIMI</t>
  </si>
  <si>
    <t>2018 YILI TARİFESİ (TL)</t>
  </si>
  <si>
    <t>ARTIŞ (%)</t>
  </si>
  <si>
    <t>YÖNETİM AİDATI VE HİZMET KARŞILIKLARI (AYLIK)</t>
  </si>
  <si>
    <t>İmar durumu (çap) tasdiki  TL/m²</t>
  </si>
  <si>
    <t>Proje tasdiki ve yapı ruhsatı TL/m²</t>
  </si>
  <si>
    <t>Yapı kullanma izin belgesi  TL/m²</t>
  </si>
  <si>
    <t xml:space="preserve">Parsel Aplikasyon Hizmet Bedeli </t>
  </si>
  <si>
    <t>0,50 TL/m2</t>
  </si>
  <si>
    <t>ELEKTRİK SATIŞI</t>
  </si>
  <si>
    <t>DOĞALGAZ SATIŞI</t>
  </si>
  <si>
    <t>Doğal gaz faturalarının tanziminde o aya ait Doğal gaz Satış Fiyat tarifesine göre uygulama yapılır. Ancak, Doğalgaz birim fiyatı Serbest piyasa koşullarında temin edilen doğalgaz alış fiyatı, işletme ve amortisman giderleri , yatırım maliyetleri, sözleşmelere ve taahhütnamelere bağlı asgari ve azami çekiş tarifeleri ile 4646 sayılı Doğal Gaz Piyasası Kanunu hükümlerince yayımlanan yönetmelik, tebliğ ve EPDK Kurul kararlarına bağlı olarak ödenmesi gereken bedellerin toplamından oluşur. Doğalgaz satış fiyatı  tespit kriterleri ile uygulanacak tarife Yönetim kurulunca ayrıca belirlenir.</t>
  </si>
  <si>
    <t>Doğal gaz faturalarının tanziminde o aya ait Doğalgaz Satış Fiyat tarifesine göre uygulama yapılır.(Sözleşmeler ve taahütnamelere bağlı asgari ve azami çekiş tarifeleri ayrıca uygulanır) ( Bölgenin herhangi bir ilave ücret tahakkuku yoktur.)</t>
  </si>
  <si>
    <t>KULLANMA SUYU SATIŞI</t>
  </si>
  <si>
    <t>ATIKSU BEDELİ</t>
  </si>
  <si>
    <t>ATIKSU HİZMET GELİRLERİ</t>
  </si>
  <si>
    <t>• Atıksu  Arıtma Tesisi (AAT) Proje Onayı;Fiziksel (Mekanik)  Q≤50 m3/gün) :</t>
  </si>
  <si>
    <t>• Atıksu  Arıtma Tesisi (AAT) Proje Onayı;Fiziksel+Biyolojik   (Q≤50 m3/gün) :</t>
  </si>
  <si>
    <t>• Atıksu  Arıtma Tesisi (AAT) Proje Onayı;Fiziksel+Kimyasal   (Q≤50 m3/gün)</t>
  </si>
  <si>
    <t>• Atıksu  Arıtma Tesisi (AAT) Proje Onayı;Fiziksel+Kimyasal+Biyolojik (Q≤50 m3/gün) :</t>
  </si>
  <si>
    <t>• Atıksu  Arıtma Tesisi (AAT) Proje Onayı;Fiziksel (Mekanik)  (50&lt;Q≤250 m3/gün) :</t>
  </si>
  <si>
    <t>KANTAR ÜCRETLERİ (KDV DAHİL)</t>
  </si>
  <si>
    <t>¨      Traktör, Kamyonet vs. küçük araçlar (TL/AD)</t>
  </si>
  <si>
    <t>¨      Kamyonlar (TL/AD)</t>
  </si>
  <si>
    <t>¨      Treylerler (TL/AD)</t>
  </si>
  <si>
    <t>·        34,5 KV Harici tip kablo başlığı montajı (TL)</t>
  </si>
  <si>
    <t>·        34,5 KV Dahili tip kablo başlığı montajı</t>
  </si>
  <si>
    <t xml:space="preserve">·        400 Volt Yer altı kablo eki </t>
  </si>
  <si>
    <t xml:space="preserve">·        34,5 KV Yer altı kablo eki </t>
  </si>
  <si>
    <t>* Danıştay 10. Dairesinin 05.07.2017 tarihli kararına uygun olarak düzenlenmiştir.</t>
  </si>
  <si>
    <t>2019 YILI TARİFESİ (TL)</t>
  </si>
  <si>
    <t>Tankerle su satışı hizmet bedeli</t>
  </si>
  <si>
    <t>İMAR HİZMETLERİ</t>
  </si>
  <si>
    <t>Doğalgaz Altyapı Hasar Ücreti</t>
  </si>
  <si>
    <t>Bölge Doğal gaz dağıtım hattına verilen zararlar için uygulanır.Hasarlı hattın tamiri için  kullanılan malzeme , işçilik  ve atmosfere kaçan doğalgaz bedeli ayrıca tahsil edilir.</t>
  </si>
  <si>
    <t>Hat Bağlama açma bedeli (Bu iş ve işlemler için malzeme ücreti ayrıca tahsil edilir.)</t>
  </si>
  <si>
    <t>Ön arıtma tesisleri proje onay bedeli; Ön arıtma kuran katılımcılar, arıtma tesislerine ilişkin teknik bilgeileri içeren proje dosyasını Bölgemize onaylatır.</t>
  </si>
  <si>
    <t>Çevre ve Şehircilik Bakanlığı 2017 yılı asgari fiyat tarifesi 2018 ocak ayında yenilenecektir.</t>
  </si>
  <si>
    <t>Çevre ve Şehircilik Bakanlığı 2018 yılı asgari fiyat tarifesi 2019 ocak ayında yenilenecektir.</t>
  </si>
  <si>
    <t>• Atıksu  Arıtma Tesisi (AAT) Proje Onayı;Fiziksel +Kimyasal   (50&lt;Q≤250 m3/gün) :</t>
  </si>
  <si>
    <t>• Atıksu  Arıtma Tesisi (AAT) Proje Onayı;Fiziksel +Kimyasal   +Biyolojik   (50&lt;Q≤250 m3/gün) :</t>
  </si>
  <si>
    <t>Yeni kurulan Çevre Analiz Laboratuvarında verilecek hizmetlere ilişkin tarifedir. Bölgemiz sınırları içerisindeki tüm kurum, kuruluş ve tesislere; Çevre Ve Şehircilik Bakanlığı Asgari Fiyat Tarifesi üzerinden %50 indirimle, Bölgemiz dışındaki tüm kurum, kuruluş ve tesislerin çevre mevzuatı kapsamı dışındaki analizler için;Çevre Ve Şehircilik Bakanlığı Asgari Fiyat Tarifesi üzerinden %25 indirimle, Çevre mevzuatı kapsamındaki analizler için Çevre Ve Şehircilik Bakanlığı Asgari Fiyat Tarifesi üzerinden hizmet verilecektir.Çevre ve Şehircilik Bakanlığı 2018 yılı asgari fiyat tarifesi 2019 ocak ayında yenilenecektir.</t>
  </si>
  <si>
    <t>Çevre ve Şehircilik Bakanlığı 2018 yılı asgari fiyat tarifesi 2019 ocak ayında yenilenecektir.(Bölge içindeki tesisler için %50 indirim, Bölge dışındaki taleplerde Çevre mevzuatı kapsamı dışındaki analizler için %25 indirim uygulanır.)</t>
  </si>
  <si>
    <t>AKM</t>
  </si>
  <si>
    <t>KOİ</t>
  </si>
  <si>
    <t>TKN</t>
  </si>
  <si>
    <t>PH</t>
  </si>
  <si>
    <t>2019 yılında, 20/2/2001 tarihli ve 4628 sayılı Elektrik Piyasası Kanunu çerçevesinde; Bölgemizce OSB Dağıtım Bedelinin tespiti ve uygulamasına ilişkin olarak EPDK’ya Tek Terimli Dağıtım Bedeli (TT); 1,8 kr/kwh, Sanayi Harici Dağıtım Bedeli (SH)  4,95 kr/kwh olarak teklif edilmiştir. Sanayi Harici Dağıtım Tarifesi 6948 sayılı Sanayi Sicili Kanunu’nun etkinliğinin ve gereğinin sağlanması amacıyla Sanayi ve Teknoloji Bakanlığı’nın yazılı talimatları çerçevesinde ve diğer OSB’lerdeki uygulamalar da dikkate alınmak suretiyle sanayi siciline kayıt yükümlülüğünü yerine getirmeyen sanayiciler için geçerli olacaktır.Ayrıca Sanayi Harici Dağıtım Tarifesi, 6948 sayılı Sanayi Sicili Kanunu’nun etkinliğinin ve gereğinin sağlanması, Sanayinin Geliştirilmesi ve Üretimin Desteklenmesi Amacıyla Bazı Kanun  Hükmünde Kararnamelerde değişiklik Yapılmasına Dair 7033 sayılı Kanun çerçevesinde, Sanayi Sicili Belgesine sahip sanayi işletmelerde elektrik enerjisi satışı üzerinden TRT Payı alınmamasına devam edilmektedir.Bölgemiz, 2019 yılında  4628 sayılı Elektrik Piyasası Kanunu çerçevesinde 1 Nisan 2018 tarihine kadar enerji alış bedelinin tespiti ve uygulamasına ilişkin olarak EPDK’nın yayımlamış olduğu ulusal tarifeye göre sabit fiyat uygulaması ile enerji birim fiyatını belirliyordu.1 Nisan 2018 tarihinden itibaren yürürlüğe giren  Son Kaynak Tedarik Tarifesine uygun olarak, aylık değişken PTF(Piyasa Takas Fiyatı) ve YEKDEM (Yenilenebilir Enerji Kaynakları Destekleme Mekanizması) fiyatlarındaki oluşuma göre belirlemektedir.Her ay EPDK'nın ilan ettiği PTF ve YEKDEM  fiyatlarına , %1,5 KBK ilave edilerek aylık enerji birim fiyat tespit edilmektedir.</t>
  </si>
  <si>
    <t xml:space="preserve">ELEKTRİK İŞLETME HİZMETLERİ </t>
  </si>
  <si>
    <t>·        34,5 KV Akım trafosu montaj ve demontajı</t>
  </si>
  <si>
    <t>·        Koruma Toprak direnç ölçümü ve raporlama</t>
  </si>
  <si>
    <t>·        İşletme Toprak direnç ölçümü ve raporlama</t>
  </si>
  <si>
    <t>·        Paratoner Toprak direnç ölçümü ve raporlama</t>
  </si>
  <si>
    <t>Yapı Denetim Hizmet Bedeli İlgili İdare Payı</t>
  </si>
  <si>
    <t xml:space="preserve">29/06/2001 tarihli ve 4708 sayılı Yapı Denetim Hakkında Kanunu 4. Maddesine göre sözleşme hizmet bedelinin % 3' ü idareye ödeme olarak yapılacaktır. </t>
  </si>
  <si>
    <t>KANALİZASYON GÖRÜNTÜLEME ÜCRETLERİ</t>
  </si>
  <si>
    <t xml:space="preserve">Kanalizasyon hatlarından görüntüleme robotu ile yapılacak görüntüleme hizmetleri için görüntülenen hat uzunluğu metre başına belirlenen bedeldir. </t>
  </si>
  <si>
    <t xml:space="preserve">ÇEVRE ANALİZ LABORATUVARI ÜCRETLERİ </t>
  </si>
  <si>
    <t>Bölgede üretime geçen yada  inşaatı devam eden, çap alan  katılımcılardan parsellerin her m2 si için aylık (TL/M2) *</t>
  </si>
  <si>
    <t xml:space="preserve">  -     </t>
  </si>
  <si>
    <t xml:space="preserve">2018 yılında, Elektrik Piyasası Kanunu çerçevesinde; Bölgemizce OSB Dağıtım Bedelinin tespiti ve uygulamasına ilişkin olarak EPDK’ya Tek Terimli Dağıtım Bedeli (TT); 1,36 kr/kwh, Sanayi Harici Dağıtım Bedeli (SH) 2017 yılında olduğu gibi  3,504 kr/kwh olarak teklif edilmiştir. Sanayi Harici Dağıtım Tarifesi 6948 sayılı Sanayi Sicili Kanunu’nun etkinliğinin ve gereğinin sağlanması amacıyla Bilim, Sanayi ve Teknoloji Bakanlığı’nın yazılı talimatları çerçevesinde ve diğer OSB’lerdeki uygulamalar da dikkate alınmak suretiyle sanayi siciline kayıt yükümlülüğünü yerine getirmeyen sanayiciler için geçerli olacaktır.Ayrıca Sanayi Harici Dağıtım Tarifesi, 6948 sayılı Sanayi Sicili Kanunu’nun etkinliğinin ve gereğinin sağlanması, Sanayinin Geliştirilmesi ve Üretimin Desteklenmesi Amacıyla Bazı Kanun  Hükmünde Kararnamelerde değişiklik Yapılmasına Dair 7033 sayılı Kanun çerçevesinde, Sanayi Sicili Belgesine sahip sanayi işletmelerde elektrik enerjisi satışı üzerinden TRT Payı alınmamasına karar verilmiştir.2018 yılında enerji birim fiyatında alınan indirim oranının; indirimsiz ulusal tarife olan 0,205219 TL/kWh üzerinden %1,5 olarak belirlenmesi neticesinde, enerji alış fiyatı tüm gider kalemleri dahil Tek Terimli(TT)= 0,2374 TL/kWh(KDV hariç), Sanayi Harici(SH)=0,2588 TL/kWh(KDV hariç) olarak belirlenmiştir. 2018 yılı içerisinde elektrik piyasasındaki gelişmeler ayrıca takip edilecek, buns göre gerektiğinde fiyat güncellemesi yapılacaktır.                                    </t>
  </si>
  <si>
    <t xml:space="preserve">   -</t>
  </si>
  <si>
    <t xml:space="preserve">Elektrik satışındaki esas, tedarikçiden uygun indirim oranlarıyla alınan enerji fiyatına, uygulama yılında belirlenmiş olan OSB Dağıtım Bedeli,TRT Payı,Enerji Fonu,TEİAŞ İletim Bedeli ve Elektrik Tük. Vergisinin dahil edilmesi suretiyle belirlenen rakamın her ayın sonunda okunan endeks ile çarpılması sonucunda fatura belirlenir. TEİAŞ ile imzalanan revize İletim Sisitemi Bağlantı Anlaşması  gereği, iletim sistemi kullanıcıları için, Güç Kapasitesi parametrelerine Harmonik Bozulma ve Fliker Şiddet standardı da eklenmiştir.
</t>
  </si>
  <si>
    <t xml:space="preserve">OSB Uygulama Yönetmeliği'nin 121/2. maddesine göre, Bölgede faaliyet gösteren katılımcılar, atıksu arıtma tesisi işletme giderlerine ortak olmakla yükümlüdürler. Atıksu arıtma tesisi işletme gideri dikkate alınarak atıksu bedeli metreküp başına 2,25 TL olarak belirlenmiştir.Kullanma suyu miktarı üzerinden katılımcıya yansıtılır. </t>
  </si>
  <si>
    <t xml:space="preserve">  -</t>
  </si>
  <si>
    <t>ANKARA SANAYİ ODASI</t>
  </si>
  <si>
    <t>2. VE 3. ORGANİZE SANAYİ BÖLGESİ</t>
  </si>
  <si>
    <t>2019 YILI HİZMET TARİFESİ</t>
  </si>
  <si>
    <t xml:space="preserve">Aşağıda belirtilen ücretler işçilik ve mobilizasyon karşılığı olup kullanılacak malzemeler ilgili firma tarafından temin edilir. Bölge malzemesi kullanılması halinde fatura karşılığı tahsil edilir. </t>
  </si>
  <si>
    <t>Proje tasdiki ve yapı ruhsatı yenileme TL/m²</t>
  </si>
  <si>
    <t xml:space="preserve">İşyeri Açma Çalışma Ruhsat Bedeli tesisin yer aldığı kapalı alan dikkate alınarak hesaplanmaktadır.Bu hesaplamada     1 -5.000 m2 esas alınmakta olup 5.000 m2 üzerindeki kapalı alan için bedel alınmamaktadır.               </t>
  </si>
  <si>
    <t>Doğal gaz faturalarının tanziminde ilgili aya ait Doğalgaz Satış Fiyat tarifesine göre uygulama yapılır.(Sözleşmeler ve taahütnamelere bağlı asgari ve azami çekiş tarifeleri ayrıca uygulanır ve 4562 sayılı Kanun'un 12/e maddesi uyarınca, ilgili aya ait birim fiyat üzerinden binde beş işletme geliri ilave edilir.)</t>
  </si>
  <si>
    <r>
      <t>Su satışı,  ay sonu okunan endeksler dikkate alınarak fatura edilir  TL / m</t>
    </r>
    <r>
      <rPr>
        <vertAlign val="superscript"/>
        <sz val="11"/>
        <rFont val="Arial"/>
        <family val="2"/>
        <charset val="162"/>
      </rPr>
      <t>3</t>
    </r>
  </si>
  <si>
    <t>T.Fosfor</t>
  </si>
  <si>
    <t>Nitrit</t>
  </si>
  <si>
    <t>Krom +6</t>
  </si>
  <si>
    <t>Yağ-Gres</t>
  </si>
  <si>
    <t>S.Klor</t>
  </si>
  <si>
    <t>T.Klor</t>
  </si>
  <si>
    <t>Amonyum (distilasyon)</t>
  </si>
  <si>
    <t>Amonyum (fenat)</t>
  </si>
  <si>
    <t>Renk</t>
  </si>
  <si>
    <t>Sülfat</t>
  </si>
  <si>
    <t>İletkenlik</t>
  </si>
  <si>
    <t xml:space="preserve">Çözünmüş Oksijen </t>
  </si>
  <si>
    <t>Ağır Metaller (14 ADET)</t>
  </si>
  <si>
    <t>Numune Alma 2 saatlik</t>
  </si>
  <si>
    <t>Numune Alma anlık</t>
  </si>
  <si>
    <t xml:space="preserve">ANADOLU OSB </t>
  </si>
  <si>
    <t>BAŞKENT OSB</t>
  </si>
  <si>
    <t>0,70</t>
  </si>
  <si>
    <t>2.1</t>
  </si>
  <si>
    <t>2.2</t>
  </si>
  <si>
    <t>2.3</t>
  </si>
  <si>
    <t>2.4</t>
  </si>
  <si>
    <t>2.5</t>
  </si>
  <si>
    <t>2.6</t>
  </si>
  <si>
    <t>2.7</t>
  </si>
  <si>
    <t>2.8</t>
  </si>
  <si>
    <t>2.9</t>
  </si>
  <si>
    <t>Yapı Ruhsatı Vizeleri (TL/Adet)</t>
  </si>
  <si>
    <t>Parsel Aplikasyon Bedeli (TL/Adet)</t>
  </si>
  <si>
    <t>Yapı ruhsatı (TL/m²)</t>
  </si>
  <si>
    <t>İmar durumu (çap) Onay Bedeli  (TL/m²)</t>
  </si>
  <si>
    <t>Yapı kullanma izin belgesi  (TL/m²)</t>
  </si>
  <si>
    <t>0,70(Katılımcı)
0,90(Kiracı)</t>
  </si>
  <si>
    <t>3</t>
  </si>
  <si>
    <t>3.1</t>
  </si>
  <si>
    <t>3.2</t>
  </si>
  <si>
    <t>3.3</t>
  </si>
  <si>
    <t>3.4</t>
  </si>
  <si>
    <t>3.5</t>
  </si>
  <si>
    <t>3.6</t>
  </si>
  <si>
    <t>KATILIMCI TALEPLERİNE İLİŞKİN DİĞER İŞ VE İŞLEMLERE AİT HİZMETLER</t>
  </si>
  <si>
    <t>Ekspertiz İşlem Bedeli (TL/Adet)</t>
  </si>
  <si>
    <t>2.10</t>
  </si>
  <si>
    <t>2.11</t>
  </si>
  <si>
    <t>İMAR VE ALTYAPI HİZMETLERİ</t>
  </si>
  <si>
    <t>Çevre ve Şehircilik Bakanlığı 2019 yılı asgari fiyat tarifesi 2020 yılı tarifesine göre belirlenecektir.</t>
  </si>
  <si>
    <t>225,00</t>
  </si>
  <si>
    <t>500,00</t>
  </si>
  <si>
    <t>Tankerle Su Nakliyesi Bedeli (TL/Tanker)</t>
  </si>
  <si>
    <t>29/06/2001 tarihli ve 4708 sayılı Yapı Denetim Hakkında Kanunun 4. maddesine göre sözleşme hizmet bedelinin % 3' ü ilgili idareye ödenmektedir.</t>
  </si>
  <si>
    <t>KULLANMA SUYU BEDELİ</t>
  </si>
  <si>
    <t>Konferans salonu kiralama bedeli (TL/Saat)</t>
  </si>
  <si>
    <t>YOL, ALT VE ÜSTYAPI BOZMA, KAZI HASAR BEDELLERİ ***</t>
  </si>
  <si>
    <t>Bitümlü Kaplama Yol bozma bedeli (Maktu)</t>
  </si>
  <si>
    <t>Stabilize Kaplama Yol bozma bedeli (Maktu)</t>
  </si>
  <si>
    <t>Bordür, Kaldırım Betonu, Orta Refüj Bozma Bedeli (Maktu)</t>
  </si>
  <si>
    <t>Yağmur Suyu, Kanalizasyon Hattı, Menhol Bozma Bedeli (Maktu)</t>
  </si>
  <si>
    <t>Doğalgaz, Temiz Su Altyapı Hattı Bozma Bedeli (Maktu)</t>
  </si>
  <si>
    <t>Elektrik, Telekom Altyapı, Menhol Hattı Bozma İşçilik Bedeli (Maktu)</t>
  </si>
  <si>
    <t>2019 YILI TARİFESİ</t>
  </si>
  <si>
    <t>2021 YILI TARİFESİ (TL)</t>
  </si>
  <si>
    <t>2022 YILI TARİFESİ (TL)</t>
  </si>
  <si>
    <t>ARTIŞ ORANI</t>
  </si>
  <si>
    <t>1.200,01</t>
  </si>
  <si>
    <t>1.200,02</t>
  </si>
  <si>
    <t>201</t>
  </si>
  <si>
    <t>202</t>
  </si>
  <si>
    <t>0,71</t>
  </si>
  <si>
    <t>0,72</t>
  </si>
  <si>
    <t>250,01</t>
  </si>
  <si>
    <t>250,02</t>
  </si>
  <si>
    <t>2.000,01</t>
  </si>
  <si>
    <t>2.000,02</t>
  </si>
  <si>
    <t>0,41</t>
  </si>
  <si>
    <t>0,42</t>
  </si>
  <si>
    <t>200,01</t>
  </si>
  <si>
    <t>200,02</t>
  </si>
  <si>
    <t>500,01</t>
  </si>
  <si>
    <t>500,02</t>
  </si>
  <si>
    <t>100,01</t>
  </si>
  <si>
    <t>100,02</t>
  </si>
  <si>
    <t>350,01</t>
  </si>
  <si>
    <t>350,02</t>
  </si>
  <si>
    <t>225,01</t>
  </si>
  <si>
    <t>225,02</t>
  </si>
  <si>
    <t>2.250,01</t>
  </si>
  <si>
    <t>2.250,02</t>
  </si>
  <si>
    <t>2021 yılı için, 4628 sayılı Elektrik Piyasası Kanunu çerçevesinde; Bölgemizce OSB Dağıtım Bedelinin tespiti ve uygulamasına ilişkin olarak EPDK’ya Tek Terimli Dağıtım Bedeli (TT);0.026 TL/kwh, Sanayi Harici Dağıtım Bedeli (SH)  0,0715 TL/kwh olarak teklifdilmiştir. 
Sanayi Harici Dağıtım Tarifesi 6948 sayılı Sanayi Sicili Kanunu’nun etkinliğinin ve gereğinin sağlanması amacıyla Sanayi ve Teknoloji Bakanlığı’nın yazılı talimatları çerçevesinde ve diğer OSB’lerdeki uygulamalar da dikkate alınmak suretiyle sanayi siciline kayıt yükümlülüğünü yerine getirmeyen sanayiciler için geçerli olacaktır. 
Ayrıca Sanayi Harici Dağıtım Tarifesi, 6948 sayılı Sanayi Sicili Kanununun etkinliğinin ve gereğinin sağlanması, sanayinin geliştirilmesi ve üretimin desteklenmesi amacıyla , Sanayi Sicili Belgesine sahip sanayi işletmelerinde elektrik enerjisi satışı üzerinden TRT payı alınmamaktadır.
Bölgemiz elektrik fiyatı, 1 Nisan 2018 tarihinde yürürlüğe giren  "Son Kaynak Tedarik Tarifesi"'ne uygun olarak, aylık değişken PTF(Piyasa Takas Fiyatı) ve YEKDEM (Yenilenebilir Enerji Kaynakları Destekleme Mekanizması) fiyatlarındaki oluşuma göre belirlenmektedir. Her ay EPDK'nın ilan ettiği PTF ve YEKDEM  fiyatlarına , %1,2 KBK (Kurulca Belirlenen Katsayı) ilave edilerek aylık enerji birim fiyatı üzerinden haftalık ön ödeme sistemiyle uygulanmaktadır. Her ayın 15 inde EPDK tarafından ilan edilen kesinleşmiş YEKDEM fiyatına göre tedarikçi ile mahsuplaşma yapılmaktadır.
_x0000__x0000_</t>
  </si>
  <si>
    <t>2022 yılı için, 4628 sayılı Elektrik Piyasası Kanunu çerçevesinde; Bölgemizce OSB Dağıtım Bedelinin tespiti ve uygulamasına ilişkin olarak EPDK’ya Tek Terimli Dağıtım Bedeli (TT);0.026 TL/kwh, Sanayi Harici Dağıtım Bedeli (SH)  0,0715 TL/kwh olarak teklifdilmiştir. 
Sanayi Harici Dağıtım Tarifesi 6948 sayılı Sanayi Sicili Kanunu’nun etkinliğinin ve gereğinin sağlanması amacıyla Sanayi ve Teknoloji Bakanlığı’nın yazılı talimatları çerçevesinde ve diğer OSB’lerdeki uygulamalar da dikkate alınmak suretiyle sanayi siciline kayıt yükümlülüğünü yerine getirmeyen sanayiciler için geçerli olacaktır. 
Ayrıca Sanayi Harici Dağıtım Tarifesi, 6948 sayılı Sanayi Sicili Kanununun etkinliğinin ve gereğinin sağlanması, sanayinin geliştirilmesi ve üretimin desteklenmesi amacıyla , Sanayi Sicili Belgesine sahip sanayi işletmelerinde elektrik enerjisi satışı üzerinden TRT payı alınmamaktadır.
Bölgemiz elektrik fiyatı, 1 Nisan 2018 tarihinde yürürlüğe giren  "Son Kaynak Tedarik Tarifesi"'ne uygun olarak, aylık değişken PTF(Piyasa Takas Fiyatı) ve YEKDEM (Yenilenebilir Enerji Kaynakları Destekleme Mekanizması) fiyatlarındaki oluşuma göre belirlenmektedir. Her ay EPDK'nın ilan ettiği PTF ve YEKDEM  fiyatlarına , %1,2 KBK (Kurulca Belirlenen Katsayı) ilave edilerek aylık enerji birim fiyatı üzerinden haftalık ön ödeme sistemiyle uygulanmaktadır. Her ayın 15 inde EPDK tarafından ilan edilen kesinleşmiş YEKDEM fiyatına göre tedarikçi ile mahsuplaşma yapılmaktadır.
_x0000__x0000_</t>
  </si>
  <si>
    <t>7,19</t>
  </si>
  <si>
    <t>7,20</t>
  </si>
  <si>
    <t>4,00 TL/m3  
AOSB Atıksuyu Alınırsa 3,15 TL/m4</t>
  </si>
  <si>
    <t>4,00 TL/m3  
AOSB Atıksuyu Alınırsa 3,15 TL/m5</t>
  </si>
  <si>
    <t>125,01</t>
  </si>
  <si>
    <t>125,02</t>
  </si>
  <si>
    <t xml:space="preserve">0,70
</t>
  </si>
  <si>
    <t xml:space="preserve">3000 m² - 10.000 m²:1.250,00 TL
10.001 m² - 20.000 m:1.750,00 TL
20.001 m² - üzeri:2.500,00 TL
</t>
  </si>
  <si>
    <t>10</t>
  </si>
  <si>
    <t>10.1</t>
  </si>
  <si>
    <t>10.2</t>
  </si>
  <si>
    <t>2.12</t>
  </si>
  <si>
    <t>2.13</t>
  </si>
  <si>
    <t>2.14</t>
  </si>
  <si>
    <t>ATIK YÖNETİM HİZMET KARŞILIKLARI</t>
  </si>
  <si>
    <t>KONTEYNER SATIŞI BEDELİ (TL/ADET)</t>
  </si>
  <si>
    <t>Su Kaçak Tespit  Hizmet Bedeli (tl/hizmet)</t>
  </si>
  <si>
    <t>ASO</t>
  </si>
  <si>
    <t>Çevre ve Şehircilik Bakanlığı 2020 yılı asgari fiyat tarifesi 2021 yılı tarifesine göre belirlenecektir.</t>
  </si>
  <si>
    <t xml:space="preserve">                                                                                                                                  0.08</t>
  </si>
  <si>
    <t>2021 YILI TARİFE(TL)</t>
  </si>
  <si>
    <t>ELEKTRİK  DAĞITIM BEDELİ</t>
  </si>
  <si>
    <t>6</t>
  </si>
  <si>
    <t>6.1</t>
  </si>
  <si>
    <t>7</t>
  </si>
  <si>
    <t>8</t>
  </si>
  <si>
    <t>9</t>
  </si>
  <si>
    <t>9.1</t>
  </si>
  <si>
    <t>9.2</t>
  </si>
  <si>
    <t>9.3</t>
  </si>
  <si>
    <t>9.4</t>
  </si>
  <si>
    <t>9.5</t>
  </si>
  <si>
    <t>Elektrik Dağıtım Bedeli</t>
  </si>
  <si>
    <t>2021 YILI HİZMET TARİFESİ</t>
  </si>
  <si>
    <t>Bölgemiz sanayi parseller için aylık (0,08 TL/m²) alınacaktır.</t>
  </si>
  <si>
    <t xml:space="preserve">Proje Kontrol ve Onay Bedeli;
 </t>
  </si>
  <si>
    <t xml:space="preserve">Tevhit / İfraz Bedeli (TL/Adet)
</t>
  </si>
  <si>
    <t>Yapı denetim sözleşme hizmet bedelinin % 3' ü Bölgemize ödenmektedir.</t>
  </si>
  <si>
    <t>Hafriyat Bedeli (TL/m²)</t>
  </si>
  <si>
    <t xml:space="preserve">İşyeri Açma Çalışma Ruhsat Bedeli 
(Tesisin yer aldığı kapalı alan dikkate alınarak hesaplanmaktadır.Bu hesaplamada 1-5.000 m2 esas alınmakta olup 5.000 m2 üzerindeki kapalı alan için bedel alınmamaktadır.)  (TL/m²)        </t>
  </si>
  <si>
    <t>Tesis kiralama İŞLEMLERİNE AİT HİZMET BEDELİ (TL/m²)</t>
  </si>
  <si>
    <t>Tapu işlemleri hizmet bedeli (tapu devri)/adet</t>
  </si>
  <si>
    <t>Şerh ve beyanların kaldırılması (işlem)/(adet)</t>
  </si>
  <si>
    <t xml:space="preserve">Tek Terimli Dağıtım Bedeli (TT);0.039 TL/kwh, Sanayi Harici Dağıtım Bedeli (SH)  0,107 TL/kwh 
</t>
  </si>
  <si>
    <r>
      <t>Su satış bedeli TL / m</t>
    </r>
    <r>
      <rPr>
        <vertAlign val="superscript"/>
        <sz val="9"/>
        <rFont val="Cambria"/>
        <family val="1"/>
        <charset val="162"/>
      </rPr>
      <t>3</t>
    </r>
  </si>
  <si>
    <t>Atıksu Bedeli (TL / m3)</t>
  </si>
  <si>
    <t>Ön arıtma tesisleri proje onay bedeli</t>
  </si>
  <si>
    <t>Kanalizasyon hatlarından görüntüleme robotu ile yapılacak görüntüleme hizmetleri (TL/m)</t>
  </si>
  <si>
    <t>Su hattı bağlama açma bedeli (Malzeme ücreti ayrıca tahsil edilir.)</t>
  </si>
  <si>
    <t>Doğalgaz hattı bağlama açma bedeli (Malzeme ücreti ayrıca tahsil edilir.)</t>
  </si>
  <si>
    <t>Atık  toplama taşıma bertaraf bedeli (TL/konteyner)/ay</t>
  </si>
  <si>
    <t>*Tüm bedellerde KDV hariçtir.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</si>
</sst>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_-* #,##0.00\ &quot;TL&quot;_-;\-* #,##0.00\ &quot;TL&quot;_-;_-* &quot;-&quot;??\ &quot;TL&quot;_-;_-@_-"/>
    <numFmt numFmtId="166" formatCode="#,##0.00\ &quot;TL&quot;"/>
    <numFmt numFmtId="167" formatCode="0.000"/>
  </numFmts>
  <fonts count="14" x14ac:knownFonts="1">
    <font>
      <sz val="10"/>
      <name val="Arial Tur"/>
      <charset val="162"/>
    </font>
    <font>
      <sz val="10"/>
      <name val="Arial Tur"/>
      <charset val="162"/>
    </font>
    <font>
      <sz val="11"/>
      <name val="Arial"/>
      <family val="2"/>
      <charset val="162"/>
    </font>
    <font>
      <b/>
      <sz val="11"/>
      <color indexed="12"/>
      <name val="Arial"/>
      <family val="2"/>
      <charset val="162"/>
    </font>
    <font>
      <b/>
      <sz val="11"/>
      <name val="Arial"/>
      <family val="2"/>
      <charset val="162"/>
    </font>
    <font>
      <sz val="12"/>
      <name val="Cambria"/>
      <family val="1"/>
      <charset val="162"/>
    </font>
    <font>
      <b/>
      <sz val="12"/>
      <name val="Arial Tur"/>
      <charset val="162"/>
    </font>
    <font>
      <vertAlign val="superscript"/>
      <sz val="11"/>
      <name val="Arial"/>
      <family val="2"/>
      <charset val="162"/>
    </font>
    <font>
      <b/>
      <sz val="12"/>
      <name val="Cambria"/>
      <family val="1"/>
      <charset val="162"/>
    </font>
    <font>
      <sz val="10"/>
      <name val="Cambria"/>
      <family val="1"/>
      <charset val="162"/>
    </font>
    <font>
      <sz val="9"/>
      <name val="Cambria"/>
      <family val="1"/>
      <charset val="162"/>
    </font>
    <font>
      <b/>
      <sz val="9"/>
      <name val="Cambria"/>
      <family val="1"/>
      <charset val="162"/>
    </font>
    <font>
      <b/>
      <sz val="9"/>
      <color indexed="12"/>
      <name val="Cambria"/>
      <family val="1"/>
      <charset val="162"/>
    </font>
    <font>
      <vertAlign val="superscript"/>
      <sz val="9"/>
      <name val="Cambria"/>
      <family val="1"/>
      <charset val="162"/>
    </font>
  </fonts>
  <fills count="8">
    <fill>
      <patternFill patternType="none"/>
    </fill>
    <fill>
      <patternFill patternType="gray125"/>
    </fill>
    <fill>
      <patternFill patternType="solid">
        <fgColor theme="7" tint="0.79998168889431442"/>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7" tint="0.39997558519241921"/>
        <bgColor indexed="64"/>
      </patternFill>
    </fill>
    <fill>
      <patternFill patternType="solid">
        <fgColor rgb="FFFFFF00"/>
        <bgColor indexed="64"/>
      </patternFill>
    </fill>
  </fills>
  <borders count="44">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style="hair">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double">
        <color indexed="64"/>
      </left>
      <right style="double">
        <color indexed="64"/>
      </right>
      <top/>
      <bottom style="hair">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double">
        <color indexed="64"/>
      </left>
      <right style="double">
        <color indexed="64"/>
      </right>
      <top/>
      <bottom style="double">
        <color indexed="64"/>
      </bottom>
      <diagonal/>
    </border>
    <border>
      <left/>
      <right style="double">
        <color indexed="64"/>
      </right>
      <top style="thin">
        <color indexed="64"/>
      </top>
      <bottom style="dashed">
        <color indexed="64"/>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style="dashed">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0" fontId="2" fillId="0" borderId="0" xfId="0" applyFont="1" applyBorder="1"/>
    <xf numFmtId="0" fontId="3" fillId="0" borderId="1" xfId="0" applyFont="1" applyBorder="1" applyAlignment="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4" fontId="4" fillId="2" borderId="4" xfId="1" applyNumberFormat="1" applyFont="1" applyFill="1" applyBorder="1" applyAlignment="1">
      <alignment horizontal="center" vertical="center" wrapText="1"/>
    </xf>
    <xf numFmtId="4" fontId="4" fillId="2" borderId="6" xfId="1" applyNumberFormat="1" applyFont="1" applyFill="1" applyBorder="1" applyAlignment="1">
      <alignment horizontal="center" vertical="center" wrapText="1"/>
    </xf>
    <xf numFmtId="4" fontId="4" fillId="2" borderId="10" xfId="1" applyNumberFormat="1" applyFont="1" applyFill="1" applyBorder="1" applyAlignment="1">
      <alignment vertical="center" wrapText="1"/>
    </xf>
    <xf numFmtId="4" fontId="2" fillId="2" borderId="11" xfId="0" applyNumberFormat="1" applyFont="1" applyFill="1" applyBorder="1" applyAlignment="1">
      <alignment horizontal="center" vertical="center"/>
    </xf>
    <xf numFmtId="0" fontId="3" fillId="0" borderId="9" xfId="0" applyFont="1" applyBorder="1" applyAlignment="1">
      <alignment horizontal="center" vertical="center" wrapText="1"/>
    </xf>
    <xf numFmtId="4" fontId="4" fillId="2" borderId="11" xfId="1" applyNumberFormat="1" applyFont="1" applyFill="1" applyBorder="1" applyAlignment="1">
      <alignment vertical="center" wrapText="1"/>
    </xf>
    <xf numFmtId="0" fontId="3" fillId="0" borderId="15" xfId="0" applyFont="1" applyBorder="1" applyAlignment="1">
      <alignment horizontal="center" vertical="center"/>
    </xf>
    <xf numFmtId="0" fontId="2" fillId="0" borderId="16" xfId="0" applyFont="1" applyBorder="1" applyAlignment="1">
      <alignment vertical="center"/>
    </xf>
    <xf numFmtId="4" fontId="2" fillId="0" borderId="10" xfId="1" applyNumberFormat="1" applyFont="1" applyBorder="1" applyAlignment="1">
      <alignment horizontal="right" vertical="center" wrapText="1"/>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2" fillId="0" borderId="18" xfId="0" applyFont="1" applyBorder="1" applyAlignment="1">
      <alignment vertical="center"/>
    </xf>
    <xf numFmtId="4" fontId="2" fillId="0" borderId="21" xfId="1" applyNumberFormat="1" applyFont="1" applyBorder="1" applyAlignment="1">
      <alignment horizontal="right" vertical="center" wrapText="1"/>
    </xf>
    <xf numFmtId="0" fontId="2" fillId="0" borderId="23" xfId="0" applyFont="1" applyFill="1" applyBorder="1" applyAlignment="1">
      <alignment horizontal="left" vertical="center" wrapText="1"/>
    </xf>
    <xf numFmtId="4" fontId="2" fillId="3" borderId="24" xfId="1" applyNumberFormat="1" applyFont="1" applyFill="1" applyBorder="1" applyAlignment="1">
      <alignment horizontal="right" vertical="center" wrapText="1"/>
    </xf>
    <xf numFmtId="4" fontId="2" fillId="3" borderId="25" xfId="1" applyNumberFormat="1" applyFont="1" applyFill="1" applyBorder="1" applyAlignment="1">
      <alignment horizontal="right" vertical="center" wrapText="1"/>
    </xf>
    <xf numFmtId="0" fontId="2" fillId="0" borderId="13" xfId="0" applyFont="1" applyFill="1" applyBorder="1" applyAlignment="1">
      <alignment horizontal="left" vertical="center" wrapText="1"/>
    </xf>
    <xf numFmtId="4" fontId="2" fillId="3" borderId="10" xfId="1" applyNumberFormat="1" applyFont="1" applyFill="1" applyBorder="1" applyAlignment="1">
      <alignment horizontal="right" vertical="center" wrapText="1"/>
    </xf>
    <xf numFmtId="4" fontId="2" fillId="3" borderId="11" xfId="1" applyNumberFormat="1" applyFont="1" applyFill="1" applyBorder="1" applyAlignment="1">
      <alignment horizontal="right"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vertical="center"/>
    </xf>
    <xf numFmtId="0" fontId="4" fillId="2" borderId="17" xfId="0" applyFont="1" applyFill="1" applyBorder="1" applyAlignment="1">
      <alignment horizontal="center" vertical="center" wrapText="1"/>
    </xf>
    <xf numFmtId="0" fontId="2" fillId="2" borderId="10" xfId="0" applyFont="1" applyFill="1" applyBorder="1" applyAlignment="1">
      <alignment vertical="center"/>
    </xf>
    <xf numFmtId="0" fontId="2" fillId="2" borderId="11" xfId="0" applyFont="1" applyFill="1" applyBorder="1" applyAlignment="1">
      <alignment vertical="center"/>
    </xf>
    <xf numFmtId="4" fontId="2" fillId="0" borderId="10" xfId="0" applyNumberFormat="1" applyFont="1" applyBorder="1" applyAlignment="1">
      <alignment vertical="center"/>
    </xf>
    <xf numFmtId="0" fontId="4" fillId="2" borderId="28" xfId="0" applyFont="1" applyFill="1" applyBorder="1" applyAlignment="1">
      <alignment vertical="center"/>
    </xf>
    <xf numFmtId="0" fontId="2" fillId="2" borderId="19" xfId="0" applyFont="1" applyFill="1" applyBorder="1" applyAlignment="1">
      <alignment vertical="center"/>
    </xf>
    <xf numFmtId="166" fontId="2" fillId="0" borderId="10" xfId="1" applyNumberFormat="1" applyFont="1" applyBorder="1" applyAlignment="1">
      <alignment vertical="center" wrapText="1"/>
    </xf>
    <xf numFmtId="166" fontId="2" fillId="0" borderId="31" xfId="1" applyNumberFormat="1" applyFont="1" applyBorder="1" applyAlignment="1">
      <alignment vertical="center" wrapText="1"/>
    </xf>
    <xf numFmtId="0" fontId="3" fillId="0" borderId="0" xfId="0" applyFont="1" applyBorder="1" applyAlignment="1">
      <alignment horizontal="center"/>
    </xf>
    <xf numFmtId="4" fontId="2" fillId="0" borderId="0" xfId="0" applyNumberFormat="1" applyFont="1" applyBorder="1"/>
    <xf numFmtId="0" fontId="2" fillId="2" borderId="17" xfId="0" applyFont="1" applyFill="1" applyBorder="1" applyAlignment="1">
      <alignment vertical="center"/>
    </xf>
    <xf numFmtId="0" fontId="2" fillId="0" borderId="32" xfId="0" applyFont="1" applyBorder="1" applyAlignment="1">
      <alignment horizontal="left" vertical="center" wrapText="1"/>
    </xf>
    <xf numFmtId="4" fontId="2" fillId="0" borderId="19" xfId="0" applyNumberFormat="1" applyFont="1" applyBorder="1" applyAlignment="1">
      <alignment horizontal="right" vertical="center"/>
    </xf>
    <xf numFmtId="4" fontId="2" fillId="0" borderId="22" xfId="0" applyNumberFormat="1" applyFont="1" applyBorder="1" applyAlignment="1">
      <alignment horizontal="right" vertical="center"/>
    </xf>
    <xf numFmtId="0" fontId="4" fillId="2" borderId="14" xfId="0" applyFont="1" applyFill="1" applyBorder="1" applyAlignment="1">
      <alignment vertical="center"/>
    </xf>
    <xf numFmtId="4" fontId="4" fillId="2" borderId="5"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164" fontId="2" fillId="0" borderId="29" xfId="2" applyFont="1" applyBorder="1" applyAlignment="1">
      <alignment vertical="center"/>
    </xf>
    <xf numFmtId="164" fontId="2" fillId="0" borderId="27" xfId="2" applyFont="1" applyBorder="1" applyAlignment="1">
      <alignment vertical="center"/>
    </xf>
    <xf numFmtId="4" fontId="2" fillId="0" borderId="10" xfId="1" applyNumberFormat="1" applyFont="1" applyFill="1" applyBorder="1" applyAlignment="1">
      <alignment horizontal="left" vertical="top" wrapText="1"/>
    </xf>
    <xf numFmtId="4" fontId="2" fillId="0" borderId="23" xfId="0" applyNumberFormat="1" applyFont="1" applyBorder="1" applyAlignment="1">
      <alignment vertical="top" wrapText="1"/>
    </xf>
    <xf numFmtId="4" fontId="2" fillId="0" borderId="24" xfId="0" applyNumberFormat="1" applyFont="1" applyBorder="1" applyAlignment="1">
      <alignment vertical="top" wrapText="1"/>
    </xf>
    <xf numFmtId="0" fontId="2" fillId="0" borderId="23" xfId="0" applyFont="1" applyBorder="1" applyAlignment="1">
      <alignment vertical="top" wrapText="1"/>
    </xf>
    <xf numFmtId="0" fontId="2" fillId="0" borderId="10" xfId="0" applyFont="1" applyBorder="1" applyAlignment="1">
      <alignment vertical="top" wrapText="1"/>
    </xf>
    <xf numFmtId="0" fontId="2" fillId="0" borderId="24" xfId="0" applyFont="1" applyBorder="1" applyAlignment="1">
      <alignment horizontal="center" vertical="center"/>
    </xf>
    <xf numFmtId="0" fontId="2" fillId="0" borderId="10" xfId="0" applyFont="1" applyBorder="1" applyAlignment="1">
      <alignment vertical="center" wrapText="1"/>
    </xf>
    <xf numFmtId="0" fontId="2" fillId="0" borderId="10" xfId="0" applyFont="1" applyFill="1" applyBorder="1" applyAlignment="1">
      <alignment vertical="center"/>
    </xf>
    <xf numFmtId="0" fontId="2" fillId="0" borderId="10" xfId="0" applyFont="1" applyBorder="1" applyAlignment="1">
      <alignment horizontal="left" vertical="top" wrapText="1"/>
    </xf>
    <xf numFmtId="0" fontId="2" fillId="0" borderId="10" xfId="0" applyFont="1" applyBorder="1" applyAlignment="1">
      <alignment horizontal="center" vertical="top" wrapText="1"/>
    </xf>
    <xf numFmtId="0" fontId="2" fillId="0" borderId="10" xfId="0" applyFont="1" applyFill="1" applyBorder="1" applyAlignment="1">
      <alignment vertical="top" wrapText="1"/>
    </xf>
    <xf numFmtId="0" fontId="2" fillId="0" borderId="10" xfId="0" applyFont="1" applyFill="1" applyBorder="1" applyAlignment="1">
      <alignment vertical="top"/>
    </xf>
    <xf numFmtId="0" fontId="5" fillId="0" borderId="10" xfId="0" applyFont="1" applyFill="1" applyBorder="1" applyAlignment="1">
      <alignment vertical="center"/>
    </xf>
    <xf numFmtId="2" fontId="5" fillId="0" borderId="10" xfId="0" applyNumberFormat="1" applyFont="1" applyFill="1" applyBorder="1" applyAlignment="1">
      <alignment vertical="center"/>
    </xf>
    <xf numFmtId="4" fontId="2" fillId="0" borderId="10" xfId="0" applyNumberFormat="1" applyFont="1" applyFill="1" applyBorder="1" applyAlignment="1">
      <alignment vertical="center"/>
    </xf>
    <xf numFmtId="0" fontId="2" fillId="0" borderId="31" xfId="0" applyFont="1" applyBorder="1" applyAlignment="1">
      <alignment vertical="center" wrapText="1"/>
    </xf>
    <xf numFmtId="166" fontId="2" fillId="0" borderId="10" xfId="1" applyNumberFormat="1" applyFont="1" applyBorder="1" applyAlignment="1">
      <alignment horizontal="right" vertical="center" wrapText="1"/>
    </xf>
    <xf numFmtId="166" fontId="2" fillId="0" borderId="31" xfId="1" applyNumberFormat="1" applyFont="1" applyBorder="1" applyAlignment="1">
      <alignment horizontal="right" vertical="center" wrapText="1"/>
    </xf>
    <xf numFmtId="0" fontId="6" fillId="0" borderId="0" xfId="0" applyFont="1"/>
    <xf numFmtId="4" fontId="2" fillId="0" borderId="24" xfId="0" applyNumberFormat="1" applyFont="1" applyBorder="1" applyAlignment="1">
      <alignment horizontal="center" vertical="center"/>
    </xf>
    <xf numFmtId="3" fontId="2" fillId="0" borderId="22" xfId="0" applyNumberFormat="1" applyFont="1" applyBorder="1" applyAlignment="1">
      <alignment horizontal="center" vertical="center"/>
    </xf>
    <xf numFmtId="3" fontId="2" fillId="0" borderId="11" xfId="0" applyNumberFormat="1" applyFont="1" applyBorder="1" applyAlignment="1">
      <alignment horizontal="center" vertical="center"/>
    </xf>
    <xf numFmtId="4" fontId="4" fillId="2" borderId="12" xfId="1" applyNumberFormat="1" applyFont="1" applyFill="1" applyBorder="1" applyAlignment="1">
      <alignment horizontal="center" vertical="center" wrapText="1"/>
    </xf>
    <xf numFmtId="4" fontId="4" fillId="2" borderId="20" xfId="1" applyNumberFormat="1" applyFont="1" applyFill="1" applyBorder="1" applyAlignment="1">
      <alignment horizontal="center" vertical="center" wrapText="1"/>
    </xf>
    <xf numFmtId="3" fontId="2" fillId="0" borderId="10" xfId="0" applyNumberFormat="1" applyFont="1" applyBorder="1" applyAlignment="1">
      <alignment horizontal="center" vertical="center"/>
    </xf>
    <xf numFmtId="4" fontId="4" fillId="2" borderId="10" xfId="1" applyNumberFormat="1" applyFont="1" applyFill="1" applyBorder="1" applyAlignment="1">
      <alignment horizontal="center" vertical="center" wrapText="1"/>
    </xf>
    <xf numFmtId="4" fontId="2" fillId="0" borderId="10" xfId="0" applyNumberFormat="1" applyFont="1" applyBorder="1" applyAlignment="1">
      <alignment horizontal="center" vertical="center"/>
    </xf>
    <xf numFmtId="4" fontId="4" fillId="0" borderId="10" xfId="1" applyNumberFormat="1" applyFont="1" applyFill="1" applyBorder="1" applyAlignment="1">
      <alignment horizontal="center" vertical="top" wrapText="1"/>
    </xf>
    <xf numFmtId="4" fontId="4" fillId="0" borderId="10" xfId="1"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xf>
    <xf numFmtId="4" fontId="4" fillId="2" borderId="30" xfId="1" applyNumberFormat="1" applyFont="1" applyFill="1" applyBorder="1" applyAlignment="1">
      <alignment horizontal="center" vertical="center" wrapText="1"/>
    </xf>
    <xf numFmtId="0" fontId="0" fillId="0" borderId="10" xfId="0" applyFont="1" applyBorder="1" applyAlignment="1">
      <alignment horizontal="center"/>
    </xf>
    <xf numFmtId="3" fontId="2" fillId="0" borderId="31" xfId="0" applyNumberFormat="1" applyFont="1" applyBorder="1" applyAlignment="1">
      <alignment horizontal="center" vertical="center"/>
    </xf>
    <xf numFmtId="4" fontId="2" fillId="0" borderId="10" xfId="1" applyNumberFormat="1" applyFont="1" applyBorder="1" applyAlignment="1">
      <alignment horizontal="right" vertical="center" wrapText="1" indent="1"/>
    </xf>
    <xf numFmtId="0" fontId="4" fillId="0" borderId="10" xfId="0" applyFont="1" applyBorder="1" applyAlignment="1">
      <alignment horizontal="center" vertical="center"/>
    </xf>
    <xf numFmtId="0" fontId="9" fillId="0" borderId="0" xfId="0" applyFont="1"/>
    <xf numFmtId="0" fontId="8" fillId="0" borderId="0" xfId="0" applyFont="1"/>
    <xf numFmtId="0" fontId="9" fillId="0" borderId="0" xfId="0" applyFont="1" applyFill="1"/>
    <xf numFmtId="0" fontId="5" fillId="0" borderId="0" xfId="0" applyFont="1" applyFill="1"/>
    <xf numFmtId="49" fontId="10" fillId="0" borderId="0" xfId="0" applyNumberFormat="1" applyFont="1" applyAlignment="1">
      <alignment horizontal="left"/>
    </xf>
    <xf numFmtId="0" fontId="10" fillId="0" borderId="0" xfId="0" applyFont="1"/>
    <xf numFmtId="0" fontId="10" fillId="0" borderId="0" xfId="0" applyFont="1" applyAlignment="1">
      <alignment horizontal="right"/>
    </xf>
    <xf numFmtId="0" fontId="10" fillId="0" borderId="0" xfId="0" applyFont="1" applyAlignment="1">
      <alignment horizontal="left"/>
    </xf>
    <xf numFmtId="2" fontId="10" fillId="0" borderId="0" xfId="0" applyNumberFormat="1" applyFont="1"/>
    <xf numFmtId="0" fontId="10" fillId="0" borderId="0" xfId="0" applyFont="1" applyAlignment="1">
      <alignment horizontal="center" vertical="center"/>
    </xf>
    <xf numFmtId="49" fontId="11" fillId="0" borderId="0" xfId="0" applyNumberFormat="1" applyFont="1" applyBorder="1" applyAlignment="1">
      <alignment horizontal="left"/>
    </xf>
    <xf numFmtId="0" fontId="12" fillId="0" borderId="0" xfId="0" applyFont="1" applyBorder="1" applyAlignment="1"/>
    <xf numFmtId="0" fontId="11" fillId="5" borderId="34" xfId="0" applyFont="1" applyFill="1" applyBorder="1" applyAlignment="1">
      <alignment horizontal="center" vertical="center"/>
    </xf>
    <xf numFmtId="0" fontId="11" fillId="6" borderId="35" xfId="0" applyFont="1" applyFill="1" applyBorder="1" applyAlignment="1">
      <alignment horizontal="left" vertical="center"/>
    </xf>
    <xf numFmtId="49" fontId="11" fillId="2" borderId="3" xfId="0" applyNumberFormat="1" applyFont="1" applyFill="1" applyBorder="1" applyAlignment="1">
      <alignment horizontal="left" vertical="center" wrapText="1"/>
    </xf>
    <xf numFmtId="0" fontId="11" fillId="2" borderId="37" xfId="0" applyFont="1" applyFill="1" applyBorder="1" applyAlignment="1">
      <alignment horizontal="center" vertical="center" wrapText="1"/>
    </xf>
    <xf numFmtId="4" fontId="11" fillId="2" borderId="37" xfId="1" applyNumberFormat="1" applyFont="1" applyFill="1" applyBorder="1" applyAlignment="1">
      <alignment horizontal="center" vertical="center" wrapText="1"/>
    </xf>
    <xf numFmtId="4" fontId="11" fillId="2" borderId="39" xfId="1" applyNumberFormat="1" applyFont="1" applyFill="1" applyBorder="1" applyAlignment="1">
      <alignment horizontal="right" vertical="center" wrapText="1"/>
    </xf>
    <xf numFmtId="4" fontId="11" fillId="2" borderId="37" xfId="1" applyNumberFormat="1" applyFont="1" applyFill="1" applyBorder="1" applyAlignment="1">
      <alignment horizontal="right" vertical="center" wrapText="1"/>
    </xf>
    <xf numFmtId="2" fontId="11" fillId="2" borderId="6" xfId="1" applyNumberFormat="1" applyFont="1" applyFill="1" applyBorder="1" applyAlignment="1">
      <alignment horizontal="center" vertical="center" wrapText="1"/>
    </xf>
    <xf numFmtId="1" fontId="11" fillId="2" borderId="6" xfId="1" applyNumberFormat="1" applyFont="1" applyFill="1" applyBorder="1" applyAlignment="1">
      <alignment horizontal="center" vertical="center" wrapText="1"/>
    </xf>
    <xf numFmtId="49" fontId="11" fillId="2" borderId="16" xfId="0" applyNumberFormat="1" applyFont="1" applyFill="1" applyBorder="1" applyAlignment="1">
      <alignment horizontal="left" vertical="center" wrapText="1"/>
    </xf>
    <xf numFmtId="0" fontId="11" fillId="2" borderId="33" xfId="0" applyFont="1" applyFill="1" applyBorder="1" applyAlignment="1">
      <alignment vertical="center"/>
    </xf>
    <xf numFmtId="4" fontId="11" fillId="2" borderId="33" xfId="1" applyNumberFormat="1" applyFont="1" applyFill="1" applyBorder="1" applyAlignment="1">
      <alignment vertical="center" wrapText="1"/>
    </xf>
    <xf numFmtId="4" fontId="11" fillId="2" borderId="38" xfId="1" applyNumberFormat="1" applyFont="1" applyFill="1" applyBorder="1" applyAlignment="1">
      <alignment vertical="center" wrapText="1"/>
    </xf>
    <xf numFmtId="2" fontId="11" fillId="2" borderId="12" xfId="1" applyNumberFormat="1" applyFont="1" applyFill="1" applyBorder="1" applyAlignment="1">
      <alignment vertical="center" wrapText="1"/>
    </xf>
    <xf numFmtId="49" fontId="11" fillId="0" borderId="16" xfId="0" applyNumberFormat="1" applyFont="1" applyFill="1" applyBorder="1" applyAlignment="1">
      <alignment horizontal="left" vertical="center" wrapText="1"/>
    </xf>
    <xf numFmtId="0" fontId="10" fillId="0" borderId="33" xfId="0" applyFont="1" applyFill="1" applyBorder="1" applyAlignment="1">
      <alignment horizontal="left" vertical="center" wrapText="1"/>
    </xf>
    <xf numFmtId="4" fontId="10" fillId="0" borderId="33" xfId="0" applyNumberFormat="1" applyFont="1" applyFill="1" applyBorder="1" applyAlignment="1">
      <alignment horizontal="right" vertical="center"/>
    </xf>
    <xf numFmtId="49" fontId="10" fillId="0" borderId="38" xfId="0" applyNumberFormat="1" applyFont="1" applyFill="1" applyBorder="1" applyAlignment="1">
      <alignment horizontal="right" vertical="center" wrapText="1"/>
    </xf>
    <xf numFmtId="49" fontId="10" fillId="0" borderId="33" xfId="0" applyNumberFormat="1" applyFont="1" applyFill="1" applyBorder="1" applyAlignment="1">
      <alignment horizontal="right" vertical="center" wrapText="1"/>
    </xf>
    <xf numFmtId="9" fontId="10" fillId="0" borderId="12" xfId="3" applyFont="1" applyFill="1" applyBorder="1" applyAlignment="1">
      <alignment horizontal="right" vertical="center" wrapText="1"/>
    </xf>
    <xf numFmtId="2" fontId="10" fillId="0" borderId="12" xfId="0" applyNumberFormat="1" applyFont="1" applyFill="1" applyBorder="1" applyAlignment="1">
      <alignment horizontal="right" vertical="center" wrapText="1"/>
    </xf>
    <xf numFmtId="2" fontId="11" fillId="2" borderId="38" xfId="1" applyNumberFormat="1" applyFont="1" applyFill="1" applyBorder="1" applyAlignment="1">
      <alignment horizontal="right" vertical="center" wrapText="1"/>
    </xf>
    <xf numFmtId="2" fontId="11" fillId="2" borderId="33" xfId="1" applyNumberFormat="1" applyFont="1" applyFill="1" applyBorder="1" applyAlignment="1">
      <alignment horizontal="right" vertical="center" wrapText="1"/>
    </xf>
    <xf numFmtId="2" fontId="11" fillId="2" borderId="12" xfId="1" applyNumberFormat="1" applyFont="1" applyFill="1" applyBorder="1" applyAlignment="1">
      <alignment horizontal="right" vertical="center" wrapText="1"/>
    </xf>
    <xf numFmtId="49" fontId="11" fillId="0" borderId="16" xfId="0" applyNumberFormat="1" applyFont="1" applyFill="1" applyBorder="1" applyAlignment="1">
      <alignment horizontal="left" vertical="center"/>
    </xf>
    <xf numFmtId="0" fontId="10" fillId="0" borderId="33" xfId="0" applyFont="1" applyFill="1" applyBorder="1" applyAlignment="1">
      <alignment vertical="center"/>
    </xf>
    <xf numFmtId="4" fontId="10" fillId="0" borderId="33" xfId="1" applyNumberFormat="1" applyFont="1" applyFill="1" applyBorder="1" applyAlignment="1">
      <alignment horizontal="right" vertical="center" wrapText="1"/>
    </xf>
    <xf numFmtId="49" fontId="10" fillId="0" borderId="38" xfId="0" applyNumberFormat="1" applyFont="1" applyFill="1" applyBorder="1" applyAlignment="1">
      <alignment horizontal="right" vertical="center"/>
    </xf>
    <xf numFmtId="49" fontId="10" fillId="0" borderId="33" xfId="0" applyNumberFormat="1" applyFont="1" applyFill="1" applyBorder="1" applyAlignment="1">
      <alignment horizontal="right" vertical="center"/>
    </xf>
    <xf numFmtId="2" fontId="10" fillId="0" borderId="12" xfId="0" applyNumberFormat="1" applyFont="1" applyFill="1" applyBorder="1" applyAlignment="1">
      <alignment horizontal="right" vertical="center"/>
    </xf>
    <xf numFmtId="4" fontId="10" fillId="0" borderId="33" xfId="1" applyNumberFormat="1" applyFont="1" applyFill="1" applyBorder="1" applyAlignment="1">
      <alignment horizontal="left" vertical="top" wrapText="1"/>
    </xf>
    <xf numFmtId="4" fontId="10" fillId="0" borderId="33" xfId="1" applyNumberFormat="1" applyFont="1" applyFill="1" applyBorder="1" applyAlignment="1">
      <alignment horizontal="center" vertical="center" wrapText="1"/>
    </xf>
    <xf numFmtId="167" fontId="10" fillId="0" borderId="12" xfId="0" applyNumberFormat="1" applyFont="1" applyFill="1" applyBorder="1" applyAlignment="1">
      <alignment horizontal="right" vertical="center"/>
    </xf>
    <xf numFmtId="0" fontId="11" fillId="2" borderId="16" xfId="0" applyFont="1" applyFill="1" applyBorder="1" applyAlignment="1">
      <alignment horizontal="left" vertical="center" wrapText="1"/>
    </xf>
    <xf numFmtId="0" fontId="11" fillId="2" borderId="38" xfId="0" applyFont="1" applyFill="1" applyBorder="1" applyAlignment="1">
      <alignment horizontal="right" vertical="center"/>
    </xf>
    <xf numFmtId="0" fontId="11" fillId="2" borderId="33" xfId="0" applyFont="1" applyFill="1" applyBorder="1" applyAlignment="1">
      <alignment horizontal="right" vertical="center"/>
    </xf>
    <xf numFmtId="2" fontId="11" fillId="2" borderId="12" xfId="0" applyNumberFormat="1" applyFont="1" applyFill="1" applyBorder="1" applyAlignment="1">
      <alignment horizontal="right" vertical="center"/>
    </xf>
    <xf numFmtId="0" fontId="11" fillId="0" borderId="16" xfId="0" applyFont="1" applyFill="1" applyBorder="1" applyAlignment="1">
      <alignment horizontal="left" vertical="center"/>
    </xf>
    <xf numFmtId="0" fontId="10" fillId="0" borderId="33" xfId="0" applyFont="1" applyFill="1" applyBorder="1"/>
    <xf numFmtId="2" fontId="10" fillId="0" borderId="12" xfId="0" applyNumberFormat="1" applyFont="1" applyFill="1" applyBorder="1" applyAlignment="1">
      <alignment horizontal="left" vertical="top" wrapText="1"/>
    </xf>
    <xf numFmtId="0" fontId="10" fillId="2" borderId="33" xfId="0" applyFont="1" applyFill="1" applyBorder="1" applyAlignment="1">
      <alignment vertical="center"/>
    </xf>
    <xf numFmtId="0" fontId="10" fillId="2" borderId="38" xfId="0" applyFont="1" applyFill="1" applyBorder="1" applyAlignment="1">
      <alignment vertical="center"/>
    </xf>
    <xf numFmtId="2" fontId="10" fillId="2" borderId="12" xfId="0" applyNumberFormat="1" applyFont="1" applyFill="1" applyBorder="1" applyAlignment="1">
      <alignment vertical="center"/>
    </xf>
    <xf numFmtId="0" fontId="10" fillId="0" borderId="33" xfId="0" applyFont="1" applyFill="1" applyBorder="1" applyAlignment="1">
      <alignment vertical="center" wrapText="1"/>
    </xf>
    <xf numFmtId="9" fontId="10" fillId="0" borderId="12" xfId="3" applyFont="1" applyFill="1" applyBorder="1" applyAlignment="1">
      <alignment horizontal="right" vertical="center"/>
    </xf>
    <xf numFmtId="2" fontId="10" fillId="2" borderId="38" xfId="0" applyNumberFormat="1" applyFont="1" applyFill="1" applyBorder="1" applyAlignment="1">
      <alignment vertical="center"/>
    </xf>
    <xf numFmtId="2" fontId="10" fillId="2" borderId="33" xfId="0" applyNumberFormat="1" applyFont="1" applyFill="1" applyBorder="1" applyAlignment="1">
      <alignment vertical="center"/>
    </xf>
    <xf numFmtId="0" fontId="10" fillId="0" borderId="33" xfId="0" applyFont="1" applyFill="1" applyBorder="1" applyAlignment="1">
      <alignment vertical="top" wrapText="1"/>
    </xf>
    <xf numFmtId="4" fontId="10" fillId="0" borderId="33" xfId="0" applyNumberFormat="1" applyFont="1" applyFill="1" applyBorder="1" applyAlignment="1">
      <alignment vertical="center"/>
    </xf>
    <xf numFmtId="49" fontId="10" fillId="7" borderId="38" xfId="0" applyNumberFormat="1" applyFont="1" applyFill="1" applyBorder="1" applyAlignment="1">
      <alignment horizontal="right" vertical="center" wrapText="1"/>
    </xf>
    <xf numFmtId="49" fontId="10" fillId="7" borderId="33" xfId="0" applyNumberFormat="1" applyFont="1" applyFill="1" applyBorder="1" applyAlignment="1">
      <alignment horizontal="right" vertical="center" wrapText="1"/>
    </xf>
    <xf numFmtId="0" fontId="10" fillId="2" borderId="38" xfId="0" applyFont="1" applyFill="1" applyBorder="1" applyAlignment="1">
      <alignment horizontal="right" vertical="center"/>
    </xf>
    <xf numFmtId="0" fontId="10" fillId="2" borderId="33" xfId="0" applyFont="1" applyFill="1" applyBorder="1" applyAlignment="1">
      <alignment horizontal="right" vertical="center"/>
    </xf>
    <xf numFmtId="2" fontId="10" fillId="2" borderId="12" xfId="0" applyNumberFormat="1" applyFont="1" applyFill="1" applyBorder="1" applyAlignment="1">
      <alignment horizontal="right" vertical="center"/>
    </xf>
    <xf numFmtId="0" fontId="10" fillId="0" borderId="33" xfId="0" applyFont="1" applyFill="1" applyBorder="1" applyAlignment="1">
      <alignment horizontal="left" vertical="top" wrapText="1"/>
    </xf>
    <xf numFmtId="0" fontId="10" fillId="0" borderId="33" xfId="0" applyFont="1" applyFill="1" applyBorder="1" applyAlignment="1">
      <alignment horizontal="center" vertical="top" wrapText="1"/>
    </xf>
    <xf numFmtId="0" fontId="10" fillId="0" borderId="38" xfId="0" applyFont="1" applyFill="1" applyBorder="1" applyAlignment="1">
      <alignment horizontal="left" vertical="top" wrapText="1"/>
    </xf>
    <xf numFmtId="49" fontId="10" fillId="0" borderId="16" xfId="0" applyNumberFormat="1" applyFont="1" applyFill="1" applyBorder="1" applyAlignment="1">
      <alignment horizontal="left" vertical="center"/>
    </xf>
    <xf numFmtId="4" fontId="10" fillId="0" borderId="38" xfId="0" applyNumberFormat="1" applyFont="1" applyFill="1" applyBorder="1" applyAlignment="1">
      <alignment horizontal="right" vertical="center"/>
    </xf>
    <xf numFmtId="2" fontId="10" fillId="2" borderId="38" xfId="0" applyNumberFormat="1" applyFont="1" applyFill="1" applyBorder="1" applyAlignment="1">
      <alignment horizontal="right" vertical="center"/>
    </xf>
    <xf numFmtId="2" fontId="10" fillId="2" borderId="33" xfId="0" applyNumberFormat="1" applyFont="1" applyFill="1" applyBorder="1" applyAlignment="1">
      <alignment horizontal="right" vertical="center"/>
    </xf>
    <xf numFmtId="2" fontId="10" fillId="0" borderId="12" xfId="0" applyNumberFormat="1" applyFont="1" applyFill="1" applyBorder="1" applyAlignment="1">
      <alignment horizontal="right"/>
    </xf>
    <xf numFmtId="0" fontId="11" fillId="2" borderId="33" xfId="0" applyFont="1" applyFill="1" applyBorder="1" applyAlignment="1">
      <alignment vertical="center" wrapText="1"/>
    </xf>
    <xf numFmtId="49" fontId="11" fillId="0" borderId="16" xfId="0" applyNumberFormat="1" applyFont="1" applyFill="1" applyBorder="1" applyAlignment="1">
      <alignment horizontal="left"/>
    </xf>
    <xf numFmtId="49" fontId="10" fillId="0" borderId="33" xfId="0" applyNumberFormat="1" applyFont="1" applyFill="1" applyBorder="1" applyAlignment="1">
      <alignment horizontal="center" vertical="center"/>
    </xf>
    <xf numFmtId="0" fontId="10" fillId="0" borderId="33" xfId="0" applyFont="1" applyFill="1" applyBorder="1" applyAlignment="1">
      <alignment wrapText="1"/>
    </xf>
    <xf numFmtId="4" fontId="10" fillId="0" borderId="33" xfId="1" applyNumberFormat="1" applyFont="1" applyBorder="1" applyAlignment="1">
      <alignment horizontal="right" vertical="center" wrapText="1"/>
    </xf>
    <xf numFmtId="49" fontId="10" fillId="0" borderId="38" xfId="0" applyNumberFormat="1" applyFont="1" applyFill="1" applyBorder="1" applyAlignment="1">
      <alignment horizontal="right"/>
    </xf>
    <xf numFmtId="49" fontId="10" fillId="0" borderId="33" xfId="0" applyNumberFormat="1" applyFont="1" applyFill="1" applyBorder="1" applyAlignment="1">
      <alignment horizontal="right"/>
    </xf>
    <xf numFmtId="49" fontId="11" fillId="0" borderId="40" xfId="0" applyNumberFormat="1" applyFont="1" applyFill="1" applyBorder="1" applyAlignment="1">
      <alignment horizontal="left"/>
    </xf>
    <xf numFmtId="0" fontId="10" fillId="0" borderId="35" xfId="0" applyFont="1" applyFill="1" applyBorder="1"/>
    <xf numFmtId="4" fontId="10" fillId="0" borderId="35" xfId="1" applyNumberFormat="1" applyFont="1" applyBorder="1" applyAlignment="1">
      <alignment horizontal="right" vertical="center" wrapText="1"/>
    </xf>
    <xf numFmtId="49" fontId="10" fillId="0" borderId="34" xfId="0" applyNumberFormat="1" applyFont="1" applyFill="1" applyBorder="1" applyAlignment="1">
      <alignment horizontal="right" vertical="center"/>
    </xf>
    <xf numFmtId="49" fontId="10" fillId="0" borderId="35" xfId="0" applyNumberFormat="1" applyFont="1" applyFill="1" applyBorder="1" applyAlignment="1">
      <alignment horizontal="right" vertical="center"/>
    </xf>
    <xf numFmtId="9" fontId="10" fillId="0" borderId="36" xfId="3" applyFont="1" applyFill="1" applyBorder="1" applyAlignment="1">
      <alignment horizontal="right" vertical="center"/>
    </xf>
    <xf numFmtId="2" fontId="10" fillId="0" borderId="36" xfId="0" applyNumberFormat="1" applyFont="1" applyFill="1" applyBorder="1" applyAlignment="1">
      <alignment horizontal="right" vertical="center"/>
    </xf>
    <xf numFmtId="4" fontId="10" fillId="0" borderId="35" xfId="1" applyNumberFormat="1" applyFont="1" applyFill="1" applyBorder="1" applyAlignment="1">
      <alignment horizontal="right" vertical="center" wrapText="1"/>
    </xf>
    <xf numFmtId="49" fontId="11" fillId="0" borderId="23" xfId="0" applyNumberFormat="1" applyFont="1" applyFill="1" applyBorder="1" applyAlignment="1">
      <alignment horizontal="left"/>
    </xf>
    <xf numFmtId="0" fontId="10" fillId="0" borderId="41" xfId="0" applyFont="1" applyFill="1" applyBorder="1"/>
    <xf numFmtId="4" fontId="10" fillId="0" borderId="41" xfId="1" applyNumberFormat="1" applyFont="1" applyFill="1" applyBorder="1" applyAlignment="1">
      <alignment horizontal="right" vertical="center" wrapText="1"/>
    </xf>
    <xf numFmtId="49" fontId="10" fillId="0" borderId="43" xfId="0" applyNumberFormat="1" applyFont="1" applyFill="1" applyBorder="1" applyAlignment="1">
      <alignment horizontal="right" vertical="center"/>
    </xf>
    <xf numFmtId="49" fontId="10" fillId="0" borderId="41" xfId="0" applyNumberFormat="1" applyFont="1" applyFill="1" applyBorder="1" applyAlignment="1">
      <alignment horizontal="right" vertical="center"/>
    </xf>
    <xf numFmtId="9" fontId="10" fillId="0" borderId="42" xfId="3" applyFont="1" applyFill="1" applyBorder="1" applyAlignment="1">
      <alignment horizontal="right" vertical="center"/>
    </xf>
    <xf numFmtId="2" fontId="10" fillId="0" borderId="42" xfId="0" applyNumberFormat="1" applyFont="1" applyFill="1" applyBorder="1" applyAlignment="1">
      <alignment horizontal="right" vertical="center"/>
    </xf>
    <xf numFmtId="0" fontId="10" fillId="0" borderId="0" xfId="0" applyFont="1" applyBorder="1"/>
    <xf numFmtId="49" fontId="11" fillId="4" borderId="16" xfId="0" applyNumberFormat="1" applyFont="1" applyFill="1" applyBorder="1" applyAlignment="1">
      <alignment horizontal="left" vertical="center" wrapText="1"/>
    </xf>
    <xf numFmtId="4" fontId="11" fillId="4" borderId="33" xfId="1" applyNumberFormat="1" applyFont="1" applyFill="1" applyBorder="1" applyAlignment="1">
      <alignment vertical="center" wrapText="1"/>
    </xf>
    <xf numFmtId="4" fontId="11" fillId="4" borderId="38" xfId="1" applyNumberFormat="1" applyFont="1" applyFill="1" applyBorder="1" applyAlignment="1">
      <alignment vertical="center" wrapText="1"/>
    </xf>
    <xf numFmtId="2" fontId="11" fillId="4" borderId="12" xfId="1" applyNumberFormat="1" applyFont="1" applyFill="1" applyBorder="1" applyAlignment="1">
      <alignment vertical="center" wrapText="1"/>
    </xf>
    <xf numFmtId="0" fontId="10" fillId="4" borderId="33" xfId="0" applyFont="1" applyFill="1" applyBorder="1" applyAlignment="1">
      <alignment vertical="center" wrapText="1"/>
    </xf>
    <xf numFmtId="2" fontId="10" fillId="0" borderId="12" xfId="0" applyNumberFormat="1" applyFont="1" applyFill="1" applyBorder="1" applyAlignment="1">
      <alignment horizontal="right" vertical="center" wrapText="1"/>
    </xf>
    <xf numFmtId="2" fontId="10" fillId="4" borderId="12" xfId="1" applyNumberFormat="1" applyFont="1" applyFill="1" applyBorder="1" applyAlignment="1">
      <alignment horizontal="right" vertical="center" wrapText="1"/>
    </xf>
    <xf numFmtId="0" fontId="10" fillId="0" borderId="33" xfId="0" applyFont="1" applyFill="1" applyBorder="1" applyAlignment="1">
      <alignment horizontal="left" wrapText="1"/>
    </xf>
    <xf numFmtId="0" fontId="2" fillId="0" borderId="0" xfId="0" applyFont="1" applyBorder="1" applyAlignment="1">
      <alignment horizontal="left"/>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24" xfId="0" applyFont="1" applyBorder="1" applyAlignment="1">
      <alignment horizontal="center" vertical="top" wrapText="1"/>
    </xf>
    <xf numFmtId="0" fontId="2" fillId="0" borderId="7" xfId="0" applyFont="1" applyBorder="1" applyAlignment="1">
      <alignment horizontal="center" vertical="top" wrapText="1"/>
    </xf>
    <xf numFmtId="0" fontId="2" fillId="0" borderId="19" xfId="0" applyFont="1" applyBorder="1" applyAlignment="1">
      <alignment horizontal="center" vertical="top" wrapText="1"/>
    </xf>
    <xf numFmtId="4" fontId="2" fillId="0" borderId="24" xfId="0" applyNumberFormat="1" applyFont="1" applyBorder="1" applyAlignment="1">
      <alignment horizontal="center" vertical="top" wrapText="1"/>
    </xf>
    <xf numFmtId="4" fontId="2" fillId="0" borderId="7" xfId="0" applyNumberFormat="1" applyFont="1" applyBorder="1" applyAlignment="1">
      <alignment horizontal="center" vertical="top" wrapText="1"/>
    </xf>
    <xf numFmtId="4" fontId="2" fillId="0" borderId="19" xfId="0" applyNumberFormat="1" applyFont="1" applyBorder="1" applyAlignment="1">
      <alignment horizontal="center" vertical="top" wrapText="1"/>
    </xf>
    <xf numFmtId="0" fontId="4" fillId="0" borderId="2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26" xfId="0" applyFont="1" applyFill="1" applyBorder="1" applyAlignment="1">
      <alignment horizontal="center" vertical="center"/>
    </xf>
    <xf numFmtId="0" fontId="6" fillId="0" borderId="0" xfId="0" applyFont="1" applyAlignment="1">
      <alignment horizontal="center"/>
    </xf>
    <xf numFmtId="4" fontId="2" fillId="0" borderId="24" xfId="0" applyNumberFormat="1" applyFont="1" applyBorder="1" applyAlignment="1">
      <alignment horizontal="center" vertical="center"/>
    </xf>
    <xf numFmtId="4" fontId="2" fillId="0" borderId="7" xfId="0" applyNumberFormat="1" applyFont="1" applyBorder="1" applyAlignment="1">
      <alignment horizontal="center" vertical="center"/>
    </xf>
    <xf numFmtId="4" fontId="2" fillId="0" borderId="19" xfId="0" applyNumberFormat="1"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49" fontId="11" fillId="0" borderId="16" xfId="0" applyNumberFormat="1" applyFont="1" applyFill="1" applyBorder="1" applyAlignment="1">
      <alignment horizontal="center" vertical="center"/>
    </xf>
    <xf numFmtId="2" fontId="10" fillId="0" borderId="12" xfId="0" applyNumberFormat="1" applyFont="1" applyFill="1" applyBorder="1" applyAlignment="1">
      <alignment horizontal="right" vertical="center" wrapText="1"/>
    </xf>
    <xf numFmtId="2" fontId="10" fillId="0" borderId="12" xfId="0" applyNumberFormat="1" applyFont="1" applyFill="1" applyBorder="1" applyAlignment="1">
      <alignment horizontal="right" vertical="center"/>
    </xf>
    <xf numFmtId="49" fontId="11" fillId="0" borderId="16" xfId="0" applyNumberFormat="1" applyFont="1" applyFill="1" applyBorder="1" applyAlignment="1">
      <alignment horizontal="left" vertical="center"/>
    </xf>
    <xf numFmtId="0" fontId="10" fillId="0" borderId="33" xfId="0" applyFont="1" applyFill="1" applyBorder="1" applyAlignment="1">
      <alignment horizontal="left" vertical="top" wrapText="1"/>
    </xf>
    <xf numFmtId="0" fontId="10" fillId="0" borderId="33" xfId="0" applyFont="1" applyFill="1" applyBorder="1" applyAlignment="1">
      <alignment horizontal="center"/>
    </xf>
    <xf numFmtId="4" fontId="10" fillId="0" borderId="38" xfId="0" applyNumberFormat="1" applyFont="1" applyFill="1" applyBorder="1" applyAlignment="1">
      <alignment horizontal="left" vertical="top" wrapText="1"/>
    </xf>
    <xf numFmtId="4" fontId="10" fillId="0" borderId="33" xfId="0" applyNumberFormat="1" applyFont="1" applyFill="1" applyBorder="1" applyAlignment="1">
      <alignment horizontal="left" vertical="top" wrapText="1"/>
    </xf>
    <xf numFmtId="2" fontId="10" fillId="0" borderId="12" xfId="0" applyNumberFormat="1" applyFont="1" applyFill="1" applyBorder="1" applyAlignment="1">
      <alignment horizontal="left" vertical="top" wrapText="1"/>
    </xf>
    <xf numFmtId="0" fontId="10" fillId="0" borderId="33" xfId="0" applyFont="1" applyFill="1" applyBorder="1" applyAlignment="1">
      <alignment horizontal="left" wrapText="1"/>
    </xf>
    <xf numFmtId="4" fontId="10" fillId="0" borderId="33" xfId="1" applyNumberFormat="1" applyFont="1" applyFill="1" applyBorder="1" applyAlignment="1">
      <alignment horizontal="center" vertical="center" wrapText="1"/>
    </xf>
    <xf numFmtId="9" fontId="10" fillId="0" borderId="12" xfId="3" applyFont="1" applyFill="1" applyBorder="1" applyAlignment="1">
      <alignment horizontal="center" vertical="center" wrapText="1"/>
    </xf>
    <xf numFmtId="0" fontId="11" fillId="0" borderId="0" xfId="0" applyFont="1" applyAlignment="1">
      <alignment horizontal="center"/>
    </xf>
  </cellXfs>
  <cellStyles count="4">
    <cellStyle name="Normal" xfId="0" builtinId="0"/>
    <cellStyle name="ParaBirimi" xfId="1" builtinId="4"/>
    <cellStyle name="Virgül" xfId="2" builtinId="3"/>
    <cellStyle name="Yüzd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2068505</xdr:colOff>
      <xdr:row>1</xdr:row>
      <xdr:rowOff>6492</xdr:rowOff>
    </xdr:from>
    <xdr:to>
      <xdr:col>2</xdr:col>
      <xdr:colOff>2896145</xdr:colOff>
      <xdr:row>3</xdr:row>
      <xdr:rowOff>275338</xdr:rowOff>
    </xdr:to>
    <xdr:pic>
      <xdr:nvPicPr>
        <xdr:cNvPr id="2" name="Picture 1" descr="ASO16">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8799" y="163374"/>
          <a:ext cx="827640" cy="82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3533775</xdr:colOff>
      <xdr:row>1</xdr:row>
      <xdr:rowOff>76200</xdr:rowOff>
    </xdr:from>
    <xdr:to>
      <xdr:col>2</xdr:col>
      <xdr:colOff>4495800</xdr:colOff>
      <xdr:row>5</xdr:row>
      <xdr:rowOff>87871</xdr:rowOff>
    </xdr:to>
    <xdr:pic>
      <xdr:nvPicPr>
        <xdr:cNvPr id="2" name="Picture 1" descr="ASO16">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238125"/>
          <a:ext cx="962025" cy="821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8"/>
  <sheetViews>
    <sheetView topLeftCell="A22" zoomScaleNormal="100" zoomScaleSheetLayoutView="25" workbookViewId="0">
      <selection activeCell="E27" sqref="E27"/>
    </sheetView>
  </sheetViews>
  <sheetFormatPr defaultRowHeight="15" x14ac:dyDescent="0.25"/>
  <cols>
    <col min="1" max="1" width="2.85546875" customWidth="1"/>
    <col min="2" max="2" width="5.5703125" style="34" customWidth="1"/>
    <col min="3" max="3" width="55.5703125" style="1" customWidth="1"/>
    <col min="4" max="4" width="50.7109375" style="1" hidden="1" customWidth="1"/>
    <col min="5" max="5" width="50.7109375" style="1" customWidth="1"/>
    <col min="6" max="6" width="8.5703125" style="35" customWidth="1"/>
  </cols>
  <sheetData>
    <row r="1" spans="2:6" ht="12.75" x14ac:dyDescent="0.2">
      <c r="B1"/>
      <c r="C1"/>
      <c r="D1"/>
      <c r="E1"/>
      <c r="F1"/>
    </row>
    <row r="2" spans="2:6" s="63" customFormat="1" ht="21.95" customHeight="1" x14ac:dyDescent="0.25">
      <c r="B2" s="203" t="s">
        <v>66</v>
      </c>
      <c r="C2" s="203"/>
      <c r="D2" s="203"/>
      <c r="E2" s="203"/>
      <c r="F2" s="203"/>
    </row>
    <row r="3" spans="2:6" s="63" customFormat="1" ht="21.95" customHeight="1" x14ac:dyDescent="0.25">
      <c r="B3" s="203" t="s">
        <v>67</v>
      </c>
      <c r="C3" s="203"/>
      <c r="D3" s="203"/>
      <c r="E3" s="203"/>
      <c r="F3" s="203"/>
    </row>
    <row r="4" spans="2:6" s="63" customFormat="1" ht="21.95" customHeight="1" x14ac:dyDescent="0.25">
      <c r="B4" s="203" t="s">
        <v>68</v>
      </c>
      <c r="C4" s="203"/>
      <c r="D4" s="203"/>
      <c r="E4" s="203"/>
      <c r="F4" s="203"/>
    </row>
    <row r="5" spans="2:6" ht="15.75" thickBot="1" x14ac:dyDescent="0.3">
      <c r="B5" s="2"/>
      <c r="C5" s="2"/>
      <c r="D5" s="2"/>
      <c r="E5" s="2"/>
      <c r="F5" s="2"/>
    </row>
    <row r="6" spans="2:6" ht="30.75" thickTop="1" x14ac:dyDescent="0.2">
      <c r="B6" s="3" t="s">
        <v>0</v>
      </c>
      <c r="C6" s="4" t="s">
        <v>1</v>
      </c>
      <c r="D6" s="5" t="s">
        <v>2</v>
      </c>
      <c r="E6" s="6" t="s">
        <v>31</v>
      </c>
      <c r="F6" s="41" t="s">
        <v>3</v>
      </c>
    </row>
    <row r="7" spans="2:6" x14ac:dyDescent="0.2">
      <c r="B7" s="24">
        <v>1</v>
      </c>
      <c r="C7" s="40" t="s">
        <v>4</v>
      </c>
      <c r="D7" s="7"/>
      <c r="E7" s="10"/>
      <c r="F7" s="8"/>
    </row>
    <row r="8" spans="2:6" ht="37.5" customHeight="1" x14ac:dyDescent="0.2">
      <c r="B8" s="9"/>
      <c r="C8" s="37" t="s">
        <v>59</v>
      </c>
      <c r="D8" s="38">
        <v>0.03</v>
      </c>
      <c r="E8" s="39">
        <v>0.05</v>
      </c>
      <c r="F8" s="65">
        <f>(E8-D8)/D8*100</f>
        <v>66.666666666666686</v>
      </c>
    </row>
    <row r="9" spans="2:6" x14ac:dyDescent="0.2">
      <c r="B9" s="24">
        <v>2</v>
      </c>
      <c r="C9" s="40" t="s">
        <v>33</v>
      </c>
      <c r="D9" s="7"/>
      <c r="E9" s="10"/>
      <c r="F9" s="8"/>
    </row>
    <row r="10" spans="2:6" ht="15" customHeight="1" x14ac:dyDescent="0.2">
      <c r="B10" s="186"/>
      <c r="C10" s="12" t="s">
        <v>5</v>
      </c>
      <c r="D10" s="13">
        <v>0.31</v>
      </c>
      <c r="E10" s="13">
        <v>0.5</v>
      </c>
      <c r="F10" s="66">
        <f>(E10-D10)/D10*100</f>
        <v>61.29032258064516</v>
      </c>
    </row>
    <row r="11" spans="2:6" ht="15" customHeight="1" x14ac:dyDescent="0.2">
      <c r="B11" s="187"/>
      <c r="C11" s="12" t="s">
        <v>6</v>
      </c>
      <c r="D11" s="13">
        <v>0.31</v>
      </c>
      <c r="E11" s="13">
        <v>0.5</v>
      </c>
      <c r="F11" s="66">
        <f>(E11-D11)/D11*100</f>
        <v>61.29032258064516</v>
      </c>
    </row>
    <row r="12" spans="2:6" ht="15" customHeight="1" x14ac:dyDescent="0.2">
      <c r="B12" s="187"/>
      <c r="C12" s="12" t="s">
        <v>70</v>
      </c>
      <c r="D12" s="13" t="s">
        <v>60</v>
      </c>
      <c r="E12" s="13">
        <v>0.25</v>
      </c>
      <c r="F12" s="66"/>
    </row>
    <row r="13" spans="2:6" ht="15" customHeight="1" x14ac:dyDescent="0.2">
      <c r="B13" s="187"/>
      <c r="C13" s="16" t="s">
        <v>7</v>
      </c>
      <c r="D13" s="17">
        <v>0.31</v>
      </c>
      <c r="E13" s="13">
        <v>0.5</v>
      </c>
      <c r="F13" s="66">
        <f>(E13-D13)/D13*100</f>
        <v>61.29032258064516</v>
      </c>
    </row>
    <row r="14" spans="2:6" ht="14.25" x14ac:dyDescent="0.2">
      <c r="B14" s="187"/>
      <c r="C14" s="18" t="s">
        <v>8</v>
      </c>
      <c r="D14" s="19">
        <v>1000</v>
      </c>
      <c r="E14" s="20">
        <v>1200</v>
      </c>
      <c r="F14" s="66">
        <f>(E14-D14)/D14*100</f>
        <v>20</v>
      </c>
    </row>
    <row r="15" spans="2:6" ht="63.75" customHeight="1" x14ac:dyDescent="0.2">
      <c r="B15" s="187"/>
      <c r="C15" s="21" t="s">
        <v>71</v>
      </c>
      <c r="D15" s="22" t="s">
        <v>9</v>
      </c>
      <c r="E15" s="23">
        <v>0.6</v>
      </c>
      <c r="F15" s="66">
        <f>(0.6-0.5)/0.5*100</f>
        <v>19.999999999999996</v>
      </c>
    </row>
    <row r="16" spans="2:6" ht="61.5" customHeight="1" x14ac:dyDescent="0.2">
      <c r="B16" s="188"/>
      <c r="C16" s="21" t="s">
        <v>54</v>
      </c>
      <c r="D16" s="45"/>
      <c r="E16" s="45" t="s">
        <v>55</v>
      </c>
      <c r="F16" s="66"/>
    </row>
    <row r="17" spans="2:6" x14ac:dyDescent="0.2">
      <c r="B17" s="24">
        <v>3</v>
      </c>
      <c r="C17" s="25" t="s">
        <v>10</v>
      </c>
      <c r="D17" s="7"/>
      <c r="E17" s="10"/>
      <c r="F17" s="67"/>
    </row>
    <row r="18" spans="2:6" ht="189.95" customHeight="1" x14ac:dyDescent="0.2">
      <c r="B18" s="189"/>
      <c r="C18" s="191" t="s">
        <v>63</v>
      </c>
      <c r="D18" s="194" t="s">
        <v>61</v>
      </c>
      <c r="E18" s="194" t="s">
        <v>48</v>
      </c>
      <c r="F18" s="204"/>
    </row>
    <row r="19" spans="2:6" ht="189.95" customHeight="1" x14ac:dyDescent="0.2">
      <c r="B19" s="190"/>
      <c r="C19" s="192"/>
      <c r="D19" s="195"/>
      <c r="E19" s="195"/>
      <c r="F19" s="205"/>
    </row>
    <row r="20" spans="2:6" ht="132" customHeight="1" x14ac:dyDescent="0.2">
      <c r="B20" s="190"/>
      <c r="C20" s="193"/>
      <c r="D20" s="196"/>
      <c r="E20" s="196"/>
      <c r="F20" s="206"/>
    </row>
    <row r="21" spans="2:6" x14ac:dyDescent="0.2">
      <c r="B21" s="42">
        <v>4</v>
      </c>
      <c r="C21" s="25" t="s">
        <v>11</v>
      </c>
      <c r="D21" s="7"/>
      <c r="E21" s="10"/>
      <c r="F21" s="67"/>
    </row>
    <row r="22" spans="2:6" ht="171.75" customHeight="1" x14ac:dyDescent="0.2">
      <c r="B22" s="11"/>
      <c r="C22" s="46" t="s">
        <v>12</v>
      </c>
      <c r="D22" s="47" t="s">
        <v>13</v>
      </c>
      <c r="E22" s="47" t="s">
        <v>72</v>
      </c>
      <c r="F22" s="64"/>
    </row>
    <row r="23" spans="2:6" x14ac:dyDescent="0.2">
      <c r="B23" s="42">
        <v>5</v>
      </c>
      <c r="C23" s="25" t="s">
        <v>34</v>
      </c>
      <c r="D23" s="7"/>
      <c r="E23" s="10"/>
      <c r="F23" s="67"/>
    </row>
    <row r="24" spans="2:6" ht="68.25" customHeight="1" x14ac:dyDescent="0.2">
      <c r="B24" s="14"/>
      <c r="C24" s="48" t="s">
        <v>35</v>
      </c>
      <c r="D24" s="43">
        <v>1600</v>
      </c>
      <c r="E24" s="44">
        <v>2000</v>
      </c>
      <c r="F24" s="66">
        <f>(E24-D24)/D24*100</f>
        <v>25</v>
      </c>
    </row>
    <row r="25" spans="2:6" x14ac:dyDescent="0.2">
      <c r="B25" s="24">
        <v>6</v>
      </c>
      <c r="C25" s="25" t="s">
        <v>14</v>
      </c>
      <c r="D25" s="27"/>
      <c r="E25" s="28"/>
      <c r="F25" s="68"/>
    </row>
    <row r="26" spans="2:6" ht="33" customHeight="1" x14ac:dyDescent="0.2">
      <c r="B26" s="14"/>
      <c r="C26" s="51" t="s">
        <v>73</v>
      </c>
      <c r="D26" s="13">
        <v>4.8</v>
      </c>
      <c r="E26" s="13">
        <v>5.75</v>
      </c>
      <c r="F26" s="69">
        <f>(E26-D26)/D26*100</f>
        <v>19.791666666666671</v>
      </c>
    </row>
    <row r="27" spans="2:6" ht="32.25" customHeight="1" x14ac:dyDescent="0.2">
      <c r="B27" s="14"/>
      <c r="C27" s="51" t="s">
        <v>36</v>
      </c>
      <c r="D27" s="13">
        <v>250</v>
      </c>
      <c r="E27" s="13">
        <v>250</v>
      </c>
      <c r="F27" s="69">
        <v>0</v>
      </c>
    </row>
    <row r="28" spans="2:6" ht="25.5" customHeight="1" x14ac:dyDescent="0.2">
      <c r="B28" s="15"/>
      <c r="C28" s="51" t="s">
        <v>32</v>
      </c>
      <c r="D28" s="78" t="s">
        <v>62</v>
      </c>
      <c r="E28" s="13">
        <v>110</v>
      </c>
      <c r="F28" s="69"/>
    </row>
    <row r="29" spans="2:6" x14ac:dyDescent="0.2">
      <c r="B29" s="24">
        <v>7</v>
      </c>
      <c r="C29" s="25" t="s">
        <v>15</v>
      </c>
      <c r="D29" s="27"/>
      <c r="E29" s="28"/>
      <c r="F29" s="68"/>
    </row>
    <row r="30" spans="2:6" ht="104.25" customHeight="1" x14ac:dyDescent="0.2">
      <c r="B30" s="79"/>
      <c r="C30" s="49" t="s">
        <v>64</v>
      </c>
      <c r="D30" s="29">
        <v>1.1000000000000001</v>
      </c>
      <c r="E30" s="59">
        <v>2.25</v>
      </c>
      <c r="F30" s="69">
        <f>(E30-D30)/D30*100</f>
        <v>104.54545454545452</v>
      </c>
    </row>
    <row r="31" spans="2:6" x14ac:dyDescent="0.2">
      <c r="B31" s="24">
        <v>8</v>
      </c>
      <c r="C31" s="25" t="s">
        <v>16</v>
      </c>
      <c r="D31" s="27"/>
      <c r="E31" s="28"/>
      <c r="F31" s="70"/>
    </row>
    <row r="32" spans="2:6" ht="54.75" customHeight="1" x14ac:dyDescent="0.2">
      <c r="B32" s="207"/>
      <c r="C32" s="53" t="s">
        <v>37</v>
      </c>
      <c r="D32" s="54" t="s">
        <v>38</v>
      </c>
      <c r="E32" s="54" t="s">
        <v>39</v>
      </c>
      <c r="F32" s="71"/>
    </row>
    <row r="33" spans="2:6" ht="33" customHeight="1" x14ac:dyDescent="0.2">
      <c r="B33" s="208"/>
      <c r="C33" s="51" t="s">
        <v>17</v>
      </c>
      <c r="D33" s="29">
        <v>233.05</v>
      </c>
      <c r="E33" s="29">
        <v>296.61</v>
      </c>
      <c r="F33" s="69">
        <f>(E33-D33)/D33*100</f>
        <v>27.273117356790387</v>
      </c>
    </row>
    <row r="34" spans="2:6" ht="33" customHeight="1" x14ac:dyDescent="0.2">
      <c r="B34" s="208"/>
      <c r="C34" s="51" t="s">
        <v>18</v>
      </c>
      <c r="D34" s="29">
        <v>639.83000000000004</v>
      </c>
      <c r="E34" s="29">
        <v>805.08</v>
      </c>
      <c r="F34" s="69">
        <f>(E34-D34)/D34*100</f>
        <v>25.827172842786361</v>
      </c>
    </row>
    <row r="35" spans="2:6" ht="33" customHeight="1" x14ac:dyDescent="0.2">
      <c r="B35" s="208"/>
      <c r="C35" s="51" t="s">
        <v>19</v>
      </c>
      <c r="D35" s="29">
        <v>639.83000000000004</v>
      </c>
      <c r="E35" s="29">
        <v>805.08</v>
      </c>
      <c r="F35" s="69">
        <f>(E35-D35)/D35*100</f>
        <v>25.827172842786361</v>
      </c>
    </row>
    <row r="36" spans="2:6" ht="33" customHeight="1" x14ac:dyDescent="0.2">
      <c r="B36" s="208"/>
      <c r="C36" s="51" t="s">
        <v>20</v>
      </c>
      <c r="D36" s="29">
        <v>957.63</v>
      </c>
      <c r="E36" s="29">
        <v>1203.3900000000001</v>
      </c>
      <c r="F36" s="69">
        <f>(E36-D36)/D36*100</f>
        <v>25.663356411140015</v>
      </c>
    </row>
    <row r="37" spans="2:6" ht="33" customHeight="1" x14ac:dyDescent="0.2">
      <c r="B37" s="208"/>
      <c r="C37" s="51" t="s">
        <v>21</v>
      </c>
      <c r="D37" s="29">
        <v>389.83</v>
      </c>
      <c r="E37" s="29">
        <v>491.53</v>
      </c>
      <c r="F37" s="69">
        <f>(E37-D37)/D37*100</f>
        <v>26.088294897775953</v>
      </c>
    </row>
    <row r="38" spans="2:6" ht="33" customHeight="1" x14ac:dyDescent="0.2">
      <c r="B38" s="208"/>
      <c r="C38" s="51" t="s">
        <v>40</v>
      </c>
      <c r="D38" s="29"/>
      <c r="E38" s="29">
        <v>1203.3900000000001</v>
      </c>
      <c r="F38" s="69"/>
    </row>
    <row r="39" spans="2:6" ht="33" customHeight="1" x14ac:dyDescent="0.2">
      <c r="B39" s="208"/>
      <c r="C39" s="51" t="s">
        <v>41</v>
      </c>
      <c r="D39" s="29"/>
      <c r="E39" s="29">
        <v>2008.47</v>
      </c>
      <c r="F39" s="69"/>
    </row>
    <row r="40" spans="2:6" x14ac:dyDescent="0.2">
      <c r="B40" s="24">
        <v>9</v>
      </c>
      <c r="C40" s="25" t="s">
        <v>56</v>
      </c>
      <c r="D40" s="27"/>
      <c r="E40" s="28"/>
      <c r="F40" s="70"/>
    </row>
    <row r="41" spans="2:6" ht="54.75" customHeight="1" x14ac:dyDescent="0.2">
      <c r="B41" s="50"/>
      <c r="C41" s="49" t="s">
        <v>57</v>
      </c>
      <c r="D41" s="29"/>
      <c r="E41" s="29">
        <v>15</v>
      </c>
      <c r="F41" s="69"/>
    </row>
    <row r="42" spans="2:6" x14ac:dyDescent="0.2">
      <c r="B42" s="24">
        <v>10</v>
      </c>
      <c r="C42" s="25" t="s">
        <v>58</v>
      </c>
      <c r="D42" s="27"/>
      <c r="E42" s="28"/>
      <c r="F42" s="70"/>
    </row>
    <row r="43" spans="2:6" ht="171" customHeight="1" x14ac:dyDescent="0.2">
      <c r="B43" s="197"/>
      <c r="C43" s="55" t="s">
        <v>42</v>
      </c>
      <c r="D43" s="56"/>
      <c r="E43" s="55" t="s">
        <v>43</v>
      </c>
      <c r="F43" s="72"/>
    </row>
    <row r="44" spans="2:6" ht="15.75" x14ac:dyDescent="0.2">
      <c r="B44" s="198"/>
      <c r="C44" s="57" t="s">
        <v>44</v>
      </c>
      <c r="D44" s="52"/>
      <c r="E44" s="58">
        <v>65</v>
      </c>
      <c r="F44" s="73"/>
    </row>
    <row r="45" spans="2:6" ht="15.75" x14ac:dyDescent="0.2">
      <c r="B45" s="198"/>
      <c r="C45" s="57" t="s">
        <v>45</v>
      </c>
      <c r="D45" s="52"/>
      <c r="E45" s="58">
        <v>140</v>
      </c>
      <c r="F45" s="73"/>
    </row>
    <row r="46" spans="2:6" ht="15.75" x14ac:dyDescent="0.2">
      <c r="B46" s="198"/>
      <c r="C46" s="57" t="s">
        <v>46</v>
      </c>
      <c r="D46" s="52"/>
      <c r="E46" s="58">
        <v>150</v>
      </c>
      <c r="F46" s="73"/>
    </row>
    <row r="47" spans="2:6" ht="15.75" x14ac:dyDescent="0.2">
      <c r="B47" s="198"/>
      <c r="C47" s="57" t="s">
        <v>74</v>
      </c>
      <c r="D47" s="52"/>
      <c r="E47" s="58">
        <v>90</v>
      </c>
      <c r="F47" s="73"/>
    </row>
    <row r="48" spans="2:6" ht="15.75" x14ac:dyDescent="0.2">
      <c r="B48" s="198"/>
      <c r="C48" s="57" t="s">
        <v>75</v>
      </c>
      <c r="D48" s="52"/>
      <c r="E48" s="58">
        <v>80</v>
      </c>
      <c r="F48" s="73"/>
    </row>
    <row r="49" spans="2:6" ht="15.75" x14ac:dyDescent="0.2">
      <c r="B49" s="198"/>
      <c r="C49" s="57" t="s">
        <v>76</v>
      </c>
      <c r="D49" s="52"/>
      <c r="E49" s="58">
        <v>80</v>
      </c>
      <c r="F49" s="73"/>
    </row>
    <row r="50" spans="2:6" ht="15.75" x14ac:dyDescent="0.2">
      <c r="B50" s="198"/>
      <c r="C50" s="57" t="s">
        <v>77</v>
      </c>
      <c r="D50" s="52"/>
      <c r="E50" s="58">
        <v>180</v>
      </c>
      <c r="F50" s="73"/>
    </row>
    <row r="51" spans="2:6" ht="15.75" x14ac:dyDescent="0.2">
      <c r="B51" s="198"/>
      <c r="C51" s="57" t="s">
        <v>78</v>
      </c>
      <c r="D51" s="52"/>
      <c r="E51" s="58">
        <v>80</v>
      </c>
      <c r="F51" s="73"/>
    </row>
    <row r="52" spans="2:6" ht="15.75" x14ac:dyDescent="0.2">
      <c r="B52" s="198"/>
      <c r="C52" s="57" t="s">
        <v>79</v>
      </c>
      <c r="D52" s="52"/>
      <c r="E52" s="58">
        <v>80</v>
      </c>
      <c r="F52" s="73"/>
    </row>
    <row r="53" spans="2:6" ht="15.75" x14ac:dyDescent="0.2">
      <c r="B53" s="198"/>
      <c r="C53" s="57" t="s">
        <v>80</v>
      </c>
      <c r="D53" s="52"/>
      <c r="E53" s="58">
        <v>150</v>
      </c>
      <c r="F53" s="73"/>
    </row>
    <row r="54" spans="2:6" ht="15.75" x14ac:dyDescent="0.2">
      <c r="B54" s="198"/>
      <c r="C54" s="57" t="s">
        <v>81</v>
      </c>
      <c r="D54" s="52"/>
      <c r="E54" s="58">
        <v>150</v>
      </c>
      <c r="F54" s="73"/>
    </row>
    <row r="55" spans="2:6" ht="15.75" x14ac:dyDescent="0.2">
      <c r="B55" s="198"/>
      <c r="C55" s="57" t="s">
        <v>82</v>
      </c>
      <c r="D55" s="52"/>
      <c r="E55" s="58">
        <v>80</v>
      </c>
      <c r="F55" s="73"/>
    </row>
    <row r="56" spans="2:6" ht="15.75" x14ac:dyDescent="0.2">
      <c r="B56" s="198"/>
      <c r="C56" s="57" t="s">
        <v>83</v>
      </c>
      <c r="D56" s="59"/>
      <c r="E56" s="58">
        <v>80</v>
      </c>
      <c r="F56" s="74"/>
    </row>
    <row r="57" spans="2:6" ht="15.75" x14ac:dyDescent="0.2">
      <c r="B57" s="198"/>
      <c r="C57" s="57" t="s">
        <v>47</v>
      </c>
      <c r="D57" s="59"/>
      <c r="E57" s="58">
        <v>35</v>
      </c>
      <c r="F57" s="74"/>
    </row>
    <row r="58" spans="2:6" ht="15.75" x14ac:dyDescent="0.2">
      <c r="B58" s="198"/>
      <c r="C58" s="57" t="s">
        <v>84</v>
      </c>
      <c r="D58" s="59"/>
      <c r="E58" s="58">
        <v>35</v>
      </c>
      <c r="F58" s="74"/>
    </row>
    <row r="59" spans="2:6" ht="15.75" x14ac:dyDescent="0.2">
      <c r="B59" s="198"/>
      <c r="C59" s="57" t="s">
        <v>85</v>
      </c>
      <c r="D59" s="59"/>
      <c r="E59" s="58">
        <v>35</v>
      </c>
      <c r="F59" s="74"/>
    </row>
    <row r="60" spans="2:6" ht="15.75" x14ac:dyDescent="0.2">
      <c r="B60" s="198"/>
      <c r="C60" s="57" t="s">
        <v>86</v>
      </c>
      <c r="D60" s="59"/>
      <c r="E60" s="58">
        <v>80</v>
      </c>
      <c r="F60" s="74"/>
    </row>
    <row r="61" spans="2:6" ht="15.75" x14ac:dyDescent="0.2">
      <c r="B61" s="198"/>
      <c r="C61" s="57" t="s">
        <v>87</v>
      </c>
      <c r="D61" s="59"/>
      <c r="E61" s="58">
        <v>200</v>
      </c>
      <c r="F61" s="74"/>
    </row>
    <row r="62" spans="2:6" ht="15.75" x14ac:dyDescent="0.2">
      <c r="B62" s="199"/>
      <c r="C62" s="57" t="s">
        <v>88</v>
      </c>
      <c r="D62" s="59"/>
      <c r="E62" s="58">
        <v>95</v>
      </c>
      <c r="F62" s="74"/>
    </row>
    <row r="63" spans="2:6" x14ac:dyDescent="0.2">
      <c r="B63" s="26">
        <v>11</v>
      </c>
      <c r="C63" s="30" t="s">
        <v>22</v>
      </c>
      <c r="D63" s="36"/>
      <c r="E63" s="31"/>
      <c r="F63" s="75"/>
    </row>
    <row r="64" spans="2:6" ht="15" customHeight="1" x14ac:dyDescent="0.2">
      <c r="B64" s="197"/>
      <c r="C64" s="51" t="s">
        <v>23</v>
      </c>
      <c r="D64" s="13">
        <v>5</v>
      </c>
      <c r="E64" s="13">
        <v>5</v>
      </c>
      <c r="F64" s="69">
        <f>(E64-D64)/D64*100</f>
        <v>0</v>
      </c>
    </row>
    <row r="65" spans="2:6" ht="14.25" x14ac:dyDescent="0.2">
      <c r="B65" s="198"/>
      <c r="C65" s="51" t="s">
        <v>24</v>
      </c>
      <c r="D65" s="13">
        <v>5</v>
      </c>
      <c r="E65" s="13">
        <v>5</v>
      </c>
      <c r="F65" s="69">
        <f>(E65-D65)/D65*100</f>
        <v>0</v>
      </c>
    </row>
    <row r="66" spans="2:6" ht="14.25" x14ac:dyDescent="0.2">
      <c r="B66" s="199"/>
      <c r="C66" s="51" t="s">
        <v>25</v>
      </c>
      <c r="D66" s="13">
        <v>10</v>
      </c>
      <c r="E66" s="13">
        <v>10</v>
      </c>
      <c r="F66" s="69">
        <f>(E66-D66)/D66*100</f>
        <v>0</v>
      </c>
    </row>
    <row r="67" spans="2:6" x14ac:dyDescent="0.2">
      <c r="B67" s="26">
        <v>12</v>
      </c>
      <c r="C67" s="30" t="s">
        <v>49</v>
      </c>
      <c r="D67" s="36"/>
      <c r="E67" s="31"/>
      <c r="F67" s="75"/>
    </row>
    <row r="68" spans="2:6" ht="63.75" customHeight="1" x14ac:dyDescent="0.2">
      <c r="B68" s="200"/>
      <c r="C68" s="49" t="s">
        <v>69</v>
      </c>
      <c r="D68" s="51"/>
      <c r="E68" s="51"/>
      <c r="F68" s="76"/>
    </row>
    <row r="69" spans="2:6" ht="15" customHeight="1" x14ac:dyDescent="0.2">
      <c r="B69" s="201"/>
      <c r="C69" s="51" t="s">
        <v>26</v>
      </c>
      <c r="D69" s="32">
        <v>110</v>
      </c>
      <c r="E69" s="32">
        <v>200</v>
      </c>
      <c r="F69" s="69">
        <f>(E69-D69)/D69*100</f>
        <v>81.818181818181827</v>
      </c>
    </row>
    <row r="70" spans="2:6" ht="15" customHeight="1" x14ac:dyDescent="0.2">
      <c r="B70" s="201"/>
      <c r="C70" s="51" t="s">
        <v>27</v>
      </c>
      <c r="D70" s="32">
        <v>110</v>
      </c>
      <c r="E70" s="32">
        <v>200</v>
      </c>
      <c r="F70" s="69">
        <f>(E70-D70)/D70*100</f>
        <v>81.818181818181827</v>
      </c>
    </row>
    <row r="71" spans="2:6" ht="15" customHeight="1" x14ac:dyDescent="0.2">
      <c r="B71" s="201"/>
      <c r="C71" s="51" t="s">
        <v>50</v>
      </c>
      <c r="D71" s="61" t="s">
        <v>65</v>
      </c>
      <c r="E71" s="32">
        <v>3000</v>
      </c>
      <c r="F71" s="69"/>
    </row>
    <row r="72" spans="2:6" ht="15" customHeight="1" x14ac:dyDescent="0.2">
      <c r="B72" s="201"/>
      <c r="C72" s="51" t="s">
        <v>28</v>
      </c>
      <c r="D72" s="32">
        <v>180</v>
      </c>
      <c r="E72" s="32">
        <v>220</v>
      </c>
      <c r="F72" s="69">
        <f>(E72-D72)/D72*100</f>
        <v>22.222222222222221</v>
      </c>
    </row>
    <row r="73" spans="2:6" ht="15" customHeight="1" x14ac:dyDescent="0.2">
      <c r="B73" s="201"/>
      <c r="C73" s="51" t="s">
        <v>29</v>
      </c>
      <c r="D73" s="32">
        <v>450</v>
      </c>
      <c r="E73" s="32">
        <v>450</v>
      </c>
      <c r="F73" s="69">
        <f>(E73-D73)/D73*100</f>
        <v>0</v>
      </c>
    </row>
    <row r="74" spans="2:6" ht="15" customHeight="1" x14ac:dyDescent="0.2">
      <c r="B74" s="201"/>
      <c r="C74" s="51" t="s">
        <v>51</v>
      </c>
      <c r="D74" s="32">
        <v>50</v>
      </c>
      <c r="E74" s="32">
        <v>100</v>
      </c>
      <c r="F74" s="69">
        <f>(E74-D74)/D74*100</f>
        <v>100</v>
      </c>
    </row>
    <row r="75" spans="2:6" ht="15" customHeight="1" x14ac:dyDescent="0.2">
      <c r="B75" s="201"/>
      <c r="C75" s="51" t="s">
        <v>52</v>
      </c>
      <c r="D75" s="61" t="s">
        <v>65</v>
      </c>
      <c r="E75" s="32">
        <v>100</v>
      </c>
      <c r="F75" s="69"/>
    </row>
    <row r="76" spans="2:6" ht="15" customHeight="1" thickBot="1" x14ac:dyDescent="0.25">
      <c r="B76" s="202"/>
      <c r="C76" s="60" t="s">
        <v>53</v>
      </c>
      <c r="D76" s="62" t="s">
        <v>65</v>
      </c>
      <c r="E76" s="33">
        <v>100</v>
      </c>
      <c r="F76" s="77"/>
    </row>
    <row r="77" spans="2:6" ht="15.75" thickTop="1" x14ac:dyDescent="0.25"/>
    <row r="78" spans="2:6" x14ac:dyDescent="0.25">
      <c r="C78" s="185" t="s">
        <v>30</v>
      </c>
      <c r="D78" s="185"/>
      <c r="E78" s="185"/>
      <c r="F78" s="185"/>
    </row>
  </sheetData>
  <mergeCells count="14">
    <mergeCell ref="B2:F2"/>
    <mergeCell ref="B3:F3"/>
    <mergeCell ref="B4:F4"/>
    <mergeCell ref="F18:F20"/>
    <mergeCell ref="B32:B39"/>
    <mergeCell ref="C78:F78"/>
    <mergeCell ref="B10:B16"/>
    <mergeCell ref="B18:B20"/>
    <mergeCell ref="C18:C20"/>
    <mergeCell ref="D18:D20"/>
    <mergeCell ref="E18:E20"/>
    <mergeCell ref="B43:B62"/>
    <mergeCell ref="B64:B66"/>
    <mergeCell ref="B68:B76"/>
  </mergeCells>
  <pageMargins left="0.70866141732283472" right="0.34" top="0.72" bottom="0.55118110236220474" header="0.39370078740157483" footer="0.31496062992125984"/>
  <pageSetup paperSize="9" scale="51" orientation="portrait" r:id="rId1"/>
  <headerFooter>
    <oddFooter>Sayfa &amp;P / &amp;N</oddFooter>
  </headerFooter>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66"/>
  <sheetViews>
    <sheetView tabSelected="1" topLeftCell="B51" zoomScaleNormal="100" workbookViewId="0">
      <selection activeCell="I66" sqref="B1:I66"/>
    </sheetView>
  </sheetViews>
  <sheetFormatPr defaultColWidth="9.140625" defaultRowHeight="12.75" x14ac:dyDescent="0.2"/>
  <cols>
    <col min="1" max="1" width="2.85546875" style="80" hidden="1" customWidth="1"/>
    <col min="2" max="2" width="8.7109375" style="90" customWidth="1"/>
    <col min="3" max="3" width="67.140625" style="176" customWidth="1"/>
    <col min="4" max="4" width="70.7109375" style="176" hidden="1" customWidth="1"/>
    <col min="5" max="5" width="41.85546875" style="176" hidden="1" customWidth="1"/>
    <col min="6" max="6" width="26.5703125" style="86" hidden="1" customWidth="1"/>
    <col min="7" max="7" width="21.85546875" style="87" hidden="1" customWidth="1"/>
    <col min="8" max="8" width="4" style="88" hidden="1" customWidth="1"/>
    <col min="9" max="9" width="60" style="89" customWidth="1"/>
    <col min="10" max="16384" width="9.140625" style="80"/>
  </cols>
  <sheetData>
    <row r="5" spans="2:9" ht="25.5" customHeight="1" x14ac:dyDescent="0.2">
      <c r="B5" s="84"/>
      <c r="C5" s="85"/>
      <c r="D5" s="85"/>
      <c r="E5" s="85"/>
    </row>
    <row r="6" spans="2:9" s="81" customFormat="1" ht="21.95" customHeight="1" x14ac:dyDescent="0.25">
      <c r="B6" s="221" t="s">
        <v>180</v>
      </c>
      <c r="C6" s="221"/>
      <c r="D6" s="221"/>
      <c r="E6" s="221"/>
      <c r="F6" s="221"/>
      <c r="G6" s="221"/>
      <c r="H6" s="221"/>
      <c r="I6" s="221"/>
    </row>
    <row r="7" spans="2:9" s="81" customFormat="1" ht="21.95" customHeight="1" x14ac:dyDescent="0.25">
      <c r="B7" s="221" t="s">
        <v>67</v>
      </c>
      <c r="C7" s="221"/>
      <c r="D7" s="221"/>
      <c r="E7" s="221"/>
      <c r="F7" s="221"/>
      <c r="G7" s="221"/>
      <c r="H7" s="221"/>
      <c r="I7" s="221"/>
    </row>
    <row r="8" spans="2:9" s="81" customFormat="1" ht="21.95" customHeight="1" x14ac:dyDescent="0.25">
      <c r="B8" s="221" t="s">
        <v>196</v>
      </c>
      <c r="C8" s="221"/>
      <c r="D8" s="221"/>
      <c r="E8" s="221"/>
      <c r="F8" s="221"/>
      <c r="G8" s="221"/>
      <c r="H8" s="221"/>
      <c r="I8" s="221"/>
    </row>
    <row r="9" spans="2:9" ht="6" customHeight="1" thickBot="1" x14ac:dyDescent="0.25">
      <c r="C9" s="91"/>
      <c r="D9" s="91"/>
      <c r="E9" s="91"/>
      <c r="F9" s="92" t="s">
        <v>89</v>
      </c>
      <c r="G9" s="93" t="s">
        <v>90</v>
      </c>
    </row>
    <row r="10" spans="2:9" ht="48.75" thickTop="1" x14ac:dyDescent="0.2">
      <c r="B10" s="94" t="s">
        <v>0</v>
      </c>
      <c r="C10" s="95" t="s">
        <v>1</v>
      </c>
      <c r="D10" s="96" t="s">
        <v>31</v>
      </c>
      <c r="E10" s="96" t="s">
        <v>133</v>
      </c>
      <c r="F10" s="97" t="s">
        <v>134</v>
      </c>
      <c r="G10" s="98" t="s">
        <v>135</v>
      </c>
      <c r="H10" s="99" t="s">
        <v>136</v>
      </c>
      <c r="I10" s="100" t="s">
        <v>183</v>
      </c>
    </row>
    <row r="11" spans="2:9" x14ac:dyDescent="0.2">
      <c r="B11" s="101">
        <v>1</v>
      </c>
      <c r="C11" s="102" t="s">
        <v>4</v>
      </c>
      <c r="D11" s="103"/>
      <c r="E11" s="103"/>
      <c r="F11" s="104"/>
      <c r="G11" s="103"/>
      <c r="H11" s="105"/>
      <c r="I11" s="105"/>
    </row>
    <row r="12" spans="2:9" ht="32.25" customHeight="1" x14ac:dyDescent="0.2">
      <c r="B12" s="177"/>
      <c r="C12" s="181" t="s">
        <v>197</v>
      </c>
      <c r="D12" s="178"/>
      <c r="E12" s="178"/>
      <c r="F12" s="179"/>
      <c r="G12" s="178"/>
      <c r="H12" s="180"/>
      <c r="I12" s="183" t="s">
        <v>182</v>
      </c>
    </row>
    <row r="13" spans="2:9" x14ac:dyDescent="0.2">
      <c r="B13" s="101">
        <v>2</v>
      </c>
      <c r="C13" s="102" t="s">
        <v>118</v>
      </c>
      <c r="D13" s="103"/>
      <c r="E13" s="103"/>
      <c r="F13" s="113"/>
      <c r="G13" s="114"/>
      <c r="H13" s="115"/>
      <c r="I13" s="115"/>
    </row>
    <row r="14" spans="2:9" s="82" customFormat="1" ht="20.25" customHeight="1" x14ac:dyDescent="0.2">
      <c r="B14" s="116" t="s">
        <v>92</v>
      </c>
      <c r="C14" s="117" t="s">
        <v>104</v>
      </c>
      <c r="D14" s="118">
        <v>0.5</v>
      </c>
      <c r="E14" s="118">
        <v>0.5</v>
      </c>
      <c r="F14" s="119" t="s">
        <v>91</v>
      </c>
      <c r="G14" s="120" t="s">
        <v>91</v>
      </c>
      <c r="H14" s="111" t="e">
        <f>(#REF!-E14)/E14</f>
        <v>#REF!</v>
      </c>
      <c r="I14" s="121">
        <v>0.7</v>
      </c>
    </row>
    <row r="15" spans="2:9" s="82" customFormat="1" ht="24" customHeight="1" x14ac:dyDescent="0.2">
      <c r="B15" s="116" t="s">
        <v>93</v>
      </c>
      <c r="C15" s="107" t="s">
        <v>102</v>
      </c>
      <c r="D15" s="118">
        <v>1200</v>
      </c>
      <c r="E15" s="118">
        <v>1200</v>
      </c>
      <c r="F15" s="119" t="s">
        <v>137</v>
      </c>
      <c r="G15" s="120" t="s">
        <v>138</v>
      </c>
      <c r="H15" s="111" t="e">
        <f>(#REF!-E15)/E15</f>
        <v>#REF!</v>
      </c>
      <c r="I15" s="121">
        <v>1200</v>
      </c>
    </row>
    <row r="16" spans="2:9" s="82" customFormat="1" ht="24" customHeight="1" x14ac:dyDescent="0.2">
      <c r="B16" s="212" t="s">
        <v>94</v>
      </c>
      <c r="C16" s="218" t="s">
        <v>198</v>
      </c>
      <c r="D16" s="118"/>
      <c r="E16" s="219"/>
      <c r="F16" s="119"/>
      <c r="G16" s="120"/>
      <c r="H16" s="220"/>
      <c r="I16" s="210" t="s">
        <v>170</v>
      </c>
    </row>
    <row r="17" spans="2:9" s="82" customFormat="1" ht="22.5" customHeight="1" x14ac:dyDescent="0.2">
      <c r="B17" s="212"/>
      <c r="C17" s="218"/>
      <c r="D17" s="118"/>
      <c r="E17" s="219"/>
      <c r="F17" s="119"/>
      <c r="G17" s="120"/>
      <c r="H17" s="220"/>
      <c r="I17" s="211"/>
    </row>
    <row r="18" spans="2:9" s="82" customFormat="1" ht="12.75" hidden="1" customHeight="1" x14ac:dyDescent="0.2">
      <c r="B18" s="212"/>
      <c r="C18" s="218"/>
      <c r="D18" s="118"/>
      <c r="E18" s="219"/>
      <c r="F18" s="119" t="s">
        <v>139</v>
      </c>
      <c r="G18" s="120" t="s">
        <v>140</v>
      </c>
      <c r="H18" s="220"/>
      <c r="I18" s="211"/>
    </row>
    <row r="19" spans="2:9" s="82" customFormat="1" x14ac:dyDescent="0.2">
      <c r="B19" s="116" t="s">
        <v>95</v>
      </c>
      <c r="C19" s="117" t="s">
        <v>103</v>
      </c>
      <c r="D19" s="118">
        <v>0.5</v>
      </c>
      <c r="E19" s="118">
        <v>0.5</v>
      </c>
      <c r="F19" s="119" t="s">
        <v>141</v>
      </c>
      <c r="G19" s="120" t="s">
        <v>142</v>
      </c>
      <c r="H19" s="111" t="e">
        <f>(#REF!-E19)/E19</f>
        <v>#REF!</v>
      </c>
      <c r="I19" s="121">
        <v>0.7</v>
      </c>
    </row>
    <row r="20" spans="2:9" s="82" customFormat="1" ht="20.25" customHeight="1" x14ac:dyDescent="0.2">
      <c r="B20" s="116" t="s">
        <v>96</v>
      </c>
      <c r="C20" s="117" t="s">
        <v>101</v>
      </c>
      <c r="D20" s="118"/>
      <c r="E20" s="118"/>
      <c r="F20" s="119" t="s">
        <v>143</v>
      </c>
      <c r="G20" s="120" t="s">
        <v>144</v>
      </c>
      <c r="H20" s="111"/>
      <c r="I20" s="121">
        <v>200</v>
      </c>
    </row>
    <row r="21" spans="2:9" s="82" customFormat="1" x14ac:dyDescent="0.2">
      <c r="B21" s="116" t="s">
        <v>97</v>
      </c>
      <c r="C21" s="117" t="s">
        <v>105</v>
      </c>
      <c r="D21" s="118">
        <v>0.5</v>
      </c>
      <c r="E21" s="118">
        <v>0.5</v>
      </c>
      <c r="F21" s="119" t="s">
        <v>141</v>
      </c>
      <c r="G21" s="120" t="s">
        <v>142</v>
      </c>
      <c r="H21" s="111" t="e">
        <f>(#REF!-E21)/E21</f>
        <v>#REF!</v>
      </c>
      <c r="I21" s="121">
        <v>0.7</v>
      </c>
    </row>
    <row r="22" spans="2:9" s="82" customFormat="1" ht="48" x14ac:dyDescent="0.2">
      <c r="B22" s="116" t="s">
        <v>98</v>
      </c>
      <c r="C22" s="107" t="s">
        <v>202</v>
      </c>
      <c r="D22" s="118">
        <v>0.6</v>
      </c>
      <c r="E22" s="118">
        <v>0.6</v>
      </c>
      <c r="F22" s="109" t="s">
        <v>106</v>
      </c>
      <c r="G22" s="110" t="s">
        <v>106</v>
      </c>
      <c r="H22" s="111"/>
      <c r="I22" s="121" t="s">
        <v>169</v>
      </c>
    </row>
    <row r="23" spans="2:9" s="82" customFormat="1" ht="24" x14ac:dyDescent="0.2">
      <c r="B23" s="116" t="s">
        <v>99</v>
      </c>
      <c r="C23" s="184" t="s">
        <v>199</v>
      </c>
      <c r="D23" s="118"/>
      <c r="E23" s="118"/>
      <c r="F23" s="109" t="s">
        <v>145</v>
      </c>
      <c r="G23" s="110" t="s">
        <v>146</v>
      </c>
      <c r="H23" s="111"/>
      <c r="I23" s="121">
        <v>2000</v>
      </c>
    </row>
    <row r="24" spans="2:9" s="82" customFormat="1" ht="41.25" customHeight="1" x14ac:dyDescent="0.2">
      <c r="B24" s="116" t="s">
        <v>100</v>
      </c>
      <c r="C24" s="107" t="s">
        <v>54</v>
      </c>
      <c r="D24" s="122" t="s">
        <v>123</v>
      </c>
      <c r="E24" s="122"/>
      <c r="F24" s="119"/>
      <c r="G24" s="120"/>
      <c r="H24" s="111"/>
      <c r="I24" s="182" t="s">
        <v>200</v>
      </c>
    </row>
    <row r="25" spans="2:9" s="82" customFormat="1" x14ac:dyDescent="0.2">
      <c r="B25" s="116" t="s">
        <v>116</v>
      </c>
      <c r="C25" s="107" t="s">
        <v>201</v>
      </c>
      <c r="D25" s="123"/>
      <c r="E25" s="123"/>
      <c r="F25" s="109" t="s">
        <v>147</v>
      </c>
      <c r="G25" s="110" t="s">
        <v>148</v>
      </c>
      <c r="H25" s="111"/>
      <c r="I25" s="121">
        <v>0.4</v>
      </c>
    </row>
    <row r="26" spans="2:9" s="82" customFormat="1" x14ac:dyDescent="0.2">
      <c r="B26" s="116" t="s">
        <v>117</v>
      </c>
      <c r="C26" s="107" t="s">
        <v>115</v>
      </c>
      <c r="D26" s="122"/>
      <c r="E26" s="122"/>
      <c r="F26" s="119" t="s">
        <v>149</v>
      </c>
      <c r="G26" s="120" t="s">
        <v>150</v>
      </c>
      <c r="H26" s="111"/>
      <c r="I26" s="121">
        <v>150</v>
      </c>
    </row>
    <row r="27" spans="2:9" s="82" customFormat="1" x14ac:dyDescent="0.2">
      <c r="B27" s="116" t="s">
        <v>174</v>
      </c>
      <c r="C27" s="107" t="s">
        <v>203</v>
      </c>
      <c r="D27" s="122"/>
      <c r="E27" s="122"/>
      <c r="F27" s="119"/>
      <c r="G27" s="120"/>
      <c r="H27" s="111"/>
      <c r="I27" s="121">
        <v>0.7</v>
      </c>
    </row>
    <row r="28" spans="2:9" s="82" customFormat="1" x14ac:dyDescent="0.2">
      <c r="B28" s="116" t="s">
        <v>175</v>
      </c>
      <c r="C28" s="107" t="s">
        <v>204</v>
      </c>
      <c r="D28" s="122"/>
      <c r="E28" s="122"/>
      <c r="F28" s="119"/>
      <c r="G28" s="120"/>
      <c r="H28" s="111"/>
      <c r="I28" s="124">
        <v>1E-3</v>
      </c>
    </row>
    <row r="29" spans="2:9" s="82" customFormat="1" x14ac:dyDescent="0.2">
      <c r="B29" s="116" t="s">
        <v>176</v>
      </c>
      <c r="C29" s="107" t="s">
        <v>205</v>
      </c>
      <c r="D29" s="122"/>
      <c r="E29" s="122"/>
      <c r="F29" s="119"/>
      <c r="G29" s="120"/>
      <c r="H29" s="111"/>
      <c r="I29" s="121">
        <v>500</v>
      </c>
    </row>
    <row r="30" spans="2:9" x14ac:dyDescent="0.2">
      <c r="B30" s="101" t="s">
        <v>107</v>
      </c>
      <c r="C30" s="102" t="s">
        <v>126</v>
      </c>
      <c r="D30" s="103"/>
      <c r="E30" s="103"/>
      <c r="F30" s="113"/>
      <c r="G30" s="114"/>
      <c r="H30" s="115"/>
      <c r="I30" s="115"/>
    </row>
    <row r="31" spans="2:9" s="82" customFormat="1" x14ac:dyDescent="0.2">
      <c r="B31" s="106" t="s">
        <v>108</v>
      </c>
      <c r="C31" s="117" t="s">
        <v>127</v>
      </c>
      <c r="D31" s="118"/>
      <c r="E31" s="118"/>
      <c r="F31" s="119" t="s">
        <v>151</v>
      </c>
      <c r="G31" s="120" t="s">
        <v>152</v>
      </c>
      <c r="H31" s="111"/>
      <c r="I31" s="121" t="s">
        <v>121</v>
      </c>
    </row>
    <row r="32" spans="2:9" s="82" customFormat="1" x14ac:dyDescent="0.2">
      <c r="B32" s="106" t="s">
        <v>109</v>
      </c>
      <c r="C32" s="117" t="s">
        <v>128</v>
      </c>
      <c r="D32" s="118"/>
      <c r="E32" s="118"/>
      <c r="F32" s="119" t="s">
        <v>153</v>
      </c>
      <c r="G32" s="120" t="s">
        <v>154</v>
      </c>
      <c r="H32" s="111"/>
      <c r="I32" s="121">
        <v>350</v>
      </c>
    </row>
    <row r="33" spans="2:9" s="82" customFormat="1" x14ac:dyDescent="0.2">
      <c r="B33" s="106" t="s">
        <v>110</v>
      </c>
      <c r="C33" s="107" t="s">
        <v>129</v>
      </c>
      <c r="D33" s="118"/>
      <c r="E33" s="118"/>
      <c r="F33" s="119" t="s">
        <v>155</v>
      </c>
      <c r="G33" s="120" t="s">
        <v>156</v>
      </c>
      <c r="H33" s="111"/>
      <c r="I33" s="121">
        <v>300</v>
      </c>
    </row>
    <row r="34" spans="2:9" s="82" customFormat="1" x14ac:dyDescent="0.2">
      <c r="B34" s="106" t="s">
        <v>111</v>
      </c>
      <c r="C34" s="107" t="s">
        <v>130</v>
      </c>
      <c r="D34" s="118"/>
      <c r="E34" s="118"/>
      <c r="F34" s="119" t="s">
        <v>157</v>
      </c>
      <c r="G34" s="120" t="s">
        <v>158</v>
      </c>
      <c r="H34" s="111"/>
      <c r="I34" s="121" t="s">
        <v>120</v>
      </c>
    </row>
    <row r="35" spans="2:9" s="82" customFormat="1" x14ac:dyDescent="0.2">
      <c r="B35" s="106" t="s">
        <v>112</v>
      </c>
      <c r="C35" s="117" t="s">
        <v>132</v>
      </c>
      <c r="D35" s="118"/>
      <c r="E35" s="118"/>
      <c r="F35" s="119" t="s">
        <v>159</v>
      </c>
      <c r="G35" s="120" t="s">
        <v>160</v>
      </c>
      <c r="H35" s="111"/>
      <c r="I35" s="121">
        <v>225</v>
      </c>
    </row>
    <row r="36" spans="2:9" s="82" customFormat="1" x14ac:dyDescent="0.2">
      <c r="B36" s="106" t="s">
        <v>113</v>
      </c>
      <c r="C36" s="117" t="s">
        <v>131</v>
      </c>
      <c r="D36" s="118"/>
      <c r="E36" s="118"/>
      <c r="F36" s="119" t="s">
        <v>143</v>
      </c>
      <c r="G36" s="120" t="s">
        <v>144</v>
      </c>
      <c r="H36" s="111"/>
      <c r="I36" s="121">
        <v>225</v>
      </c>
    </row>
    <row r="37" spans="2:9" x14ac:dyDescent="0.2">
      <c r="B37" s="125">
        <v>4</v>
      </c>
      <c r="C37" s="102" t="s">
        <v>184</v>
      </c>
      <c r="D37" s="102"/>
      <c r="E37" s="102"/>
      <c r="F37" s="126"/>
      <c r="G37" s="127"/>
      <c r="H37" s="128"/>
      <c r="I37" s="128"/>
    </row>
    <row r="38" spans="2:9" s="82" customFormat="1" ht="25.5" customHeight="1" x14ac:dyDescent="0.2">
      <c r="B38" s="212"/>
      <c r="C38" s="213" t="s">
        <v>195</v>
      </c>
      <c r="D38" s="214"/>
      <c r="E38" s="214"/>
      <c r="F38" s="215" t="s">
        <v>161</v>
      </c>
      <c r="G38" s="216" t="s">
        <v>162</v>
      </c>
      <c r="H38" s="217"/>
      <c r="I38" s="217" t="s">
        <v>206</v>
      </c>
    </row>
    <row r="39" spans="2:9" s="82" customFormat="1" ht="102" hidden="1" customHeight="1" x14ac:dyDescent="0.2">
      <c r="B39" s="212"/>
      <c r="C39" s="213"/>
      <c r="D39" s="214"/>
      <c r="E39" s="214"/>
      <c r="F39" s="215"/>
      <c r="G39" s="216"/>
      <c r="H39" s="217"/>
      <c r="I39" s="217"/>
    </row>
    <row r="40" spans="2:9" s="82" customFormat="1" ht="169.5" hidden="1" customHeight="1" x14ac:dyDescent="0.2">
      <c r="B40" s="212"/>
      <c r="C40" s="213"/>
      <c r="D40" s="214"/>
      <c r="E40" s="214"/>
      <c r="F40" s="215"/>
      <c r="G40" s="216"/>
      <c r="H40" s="217"/>
      <c r="I40" s="217"/>
    </row>
    <row r="41" spans="2:9" x14ac:dyDescent="0.2">
      <c r="B41" s="125">
        <v>5</v>
      </c>
      <c r="C41" s="102" t="s">
        <v>124</v>
      </c>
      <c r="D41" s="132"/>
      <c r="E41" s="132"/>
      <c r="F41" s="133"/>
      <c r="G41" s="132"/>
      <c r="H41" s="134"/>
      <c r="I41" s="134"/>
    </row>
    <row r="42" spans="2:9" s="83" customFormat="1" ht="15.75" x14ac:dyDescent="0.25">
      <c r="B42" s="129"/>
      <c r="C42" s="135" t="s">
        <v>207</v>
      </c>
      <c r="D42" s="118">
        <v>5.75</v>
      </c>
      <c r="E42" s="118">
        <v>5.75</v>
      </c>
      <c r="F42" s="119" t="s">
        <v>163</v>
      </c>
      <c r="G42" s="120" t="s">
        <v>164</v>
      </c>
      <c r="H42" s="136" t="e">
        <f>(#REF!-E42)/E42</f>
        <v>#REF!</v>
      </c>
      <c r="I42" s="121">
        <f>6.75*1.12</f>
        <v>7.5600000000000005</v>
      </c>
    </row>
    <row r="43" spans="2:9" x14ac:dyDescent="0.2">
      <c r="B43" s="101" t="s">
        <v>185</v>
      </c>
      <c r="C43" s="102" t="s">
        <v>15</v>
      </c>
      <c r="D43" s="132"/>
      <c r="E43" s="132"/>
      <c r="F43" s="137"/>
      <c r="G43" s="138"/>
      <c r="H43" s="134"/>
      <c r="I43" s="134"/>
    </row>
    <row r="44" spans="2:9" s="83" customFormat="1" ht="36" x14ac:dyDescent="0.25">
      <c r="B44" s="116" t="s">
        <v>186</v>
      </c>
      <c r="C44" s="135" t="s">
        <v>208</v>
      </c>
      <c r="D44" s="140">
        <v>2.25</v>
      </c>
      <c r="E44" s="140">
        <v>2.25</v>
      </c>
      <c r="F44" s="141" t="s">
        <v>165</v>
      </c>
      <c r="G44" s="142" t="s">
        <v>166</v>
      </c>
      <c r="H44" s="136" t="e">
        <f>(#REF!-E44)/E44</f>
        <v>#REF!</v>
      </c>
      <c r="I44" s="112">
        <v>3.2</v>
      </c>
    </row>
    <row r="45" spans="2:9" x14ac:dyDescent="0.2">
      <c r="B45" s="101" t="s">
        <v>187</v>
      </c>
      <c r="C45" s="102" t="s">
        <v>16</v>
      </c>
      <c r="D45" s="132"/>
      <c r="E45" s="132"/>
      <c r="F45" s="143"/>
      <c r="G45" s="144"/>
      <c r="H45" s="145"/>
      <c r="I45" s="145"/>
    </row>
    <row r="46" spans="2:9" s="82" customFormat="1" ht="49.5" customHeight="1" x14ac:dyDescent="0.2">
      <c r="B46" s="209"/>
      <c r="C46" s="146" t="s">
        <v>209</v>
      </c>
      <c r="D46" s="147" t="s">
        <v>119</v>
      </c>
      <c r="E46" s="147"/>
      <c r="F46" s="148" t="s">
        <v>119</v>
      </c>
      <c r="G46" s="146" t="s">
        <v>119</v>
      </c>
      <c r="H46" s="131"/>
      <c r="I46" s="131" t="s">
        <v>181</v>
      </c>
    </row>
    <row r="47" spans="2:9" s="82" customFormat="1" ht="33" customHeight="1" x14ac:dyDescent="0.2">
      <c r="B47" s="209"/>
      <c r="C47" s="135" t="s">
        <v>17</v>
      </c>
      <c r="D47" s="140">
        <v>296.61</v>
      </c>
      <c r="E47" s="140">
        <v>296.61</v>
      </c>
      <c r="F47" s="119"/>
      <c r="G47" s="120"/>
      <c r="H47" s="121"/>
      <c r="I47" s="140">
        <v>296.61</v>
      </c>
    </row>
    <row r="48" spans="2:9" s="82" customFormat="1" ht="33" customHeight="1" x14ac:dyDescent="0.2">
      <c r="B48" s="209"/>
      <c r="C48" s="135" t="s">
        <v>18</v>
      </c>
      <c r="D48" s="140">
        <v>805.08</v>
      </c>
      <c r="E48" s="140">
        <v>805.08</v>
      </c>
      <c r="F48" s="119"/>
      <c r="G48" s="120"/>
      <c r="H48" s="121"/>
      <c r="I48" s="140">
        <v>805.08</v>
      </c>
    </row>
    <row r="49" spans="2:9" s="82" customFormat="1" ht="33" customHeight="1" x14ac:dyDescent="0.2">
      <c r="B49" s="209"/>
      <c r="C49" s="135" t="s">
        <v>19</v>
      </c>
      <c r="D49" s="140">
        <v>805.08</v>
      </c>
      <c r="E49" s="140">
        <v>805.08</v>
      </c>
      <c r="F49" s="119"/>
      <c r="G49" s="120"/>
      <c r="H49" s="121"/>
      <c r="I49" s="140">
        <v>805.08</v>
      </c>
    </row>
    <row r="50" spans="2:9" s="82" customFormat="1" ht="33" customHeight="1" x14ac:dyDescent="0.2">
      <c r="B50" s="209"/>
      <c r="C50" s="135" t="s">
        <v>20</v>
      </c>
      <c r="D50" s="140">
        <v>1203.3900000000001</v>
      </c>
      <c r="E50" s="140">
        <v>1203.3900000000001</v>
      </c>
      <c r="F50" s="119"/>
      <c r="G50" s="120"/>
      <c r="H50" s="121"/>
      <c r="I50" s="140">
        <v>1203.3900000000001</v>
      </c>
    </row>
    <row r="51" spans="2:9" s="82" customFormat="1" ht="33" customHeight="1" x14ac:dyDescent="0.2">
      <c r="B51" s="209"/>
      <c r="C51" s="135" t="s">
        <v>21</v>
      </c>
      <c r="D51" s="140">
        <v>491.53</v>
      </c>
      <c r="E51" s="140">
        <v>491.53</v>
      </c>
      <c r="F51" s="119"/>
      <c r="G51" s="120"/>
      <c r="H51" s="121"/>
      <c r="I51" s="140">
        <v>491.53</v>
      </c>
    </row>
    <row r="52" spans="2:9" s="82" customFormat="1" ht="33" customHeight="1" x14ac:dyDescent="0.2">
      <c r="B52" s="209"/>
      <c r="C52" s="135" t="s">
        <v>40</v>
      </c>
      <c r="D52" s="140">
        <v>1203.3900000000001</v>
      </c>
      <c r="E52" s="140">
        <v>1203.3900000000001</v>
      </c>
      <c r="F52" s="119"/>
      <c r="G52" s="120"/>
      <c r="H52" s="121"/>
      <c r="I52" s="140">
        <v>1203.3900000000001</v>
      </c>
    </row>
    <row r="53" spans="2:9" s="82" customFormat="1" ht="33" customHeight="1" x14ac:dyDescent="0.2">
      <c r="B53" s="209"/>
      <c r="C53" s="135" t="s">
        <v>41</v>
      </c>
      <c r="D53" s="140">
        <v>2008.47</v>
      </c>
      <c r="E53" s="140">
        <v>2008.47</v>
      </c>
      <c r="F53" s="119"/>
      <c r="G53" s="120"/>
      <c r="H53" s="121"/>
      <c r="I53" s="140">
        <v>2008.47</v>
      </c>
    </row>
    <row r="54" spans="2:9" x14ac:dyDescent="0.2">
      <c r="B54" s="101" t="s">
        <v>188</v>
      </c>
      <c r="C54" s="102" t="s">
        <v>56</v>
      </c>
      <c r="D54" s="132"/>
      <c r="E54" s="132"/>
      <c r="F54" s="143"/>
      <c r="G54" s="144"/>
      <c r="H54" s="145"/>
      <c r="I54" s="145"/>
    </row>
    <row r="55" spans="2:9" s="82" customFormat="1" ht="24" x14ac:dyDescent="0.2">
      <c r="B55" s="149"/>
      <c r="C55" s="139" t="s">
        <v>210</v>
      </c>
      <c r="D55" s="130"/>
      <c r="E55" s="140">
        <v>15</v>
      </c>
      <c r="F55" s="150">
        <v>20</v>
      </c>
      <c r="G55" s="108">
        <v>20</v>
      </c>
      <c r="H55" s="136" t="e">
        <f>(#REF!-E55)/E55</f>
        <v>#REF!</v>
      </c>
      <c r="I55" s="121">
        <v>20</v>
      </c>
    </row>
    <row r="56" spans="2:9" x14ac:dyDescent="0.2">
      <c r="B56" s="101" t="s">
        <v>189</v>
      </c>
      <c r="C56" s="154" t="s">
        <v>114</v>
      </c>
      <c r="D56" s="132"/>
      <c r="E56" s="132"/>
      <c r="F56" s="151"/>
      <c r="G56" s="152"/>
      <c r="H56" s="145"/>
      <c r="I56" s="145"/>
    </row>
    <row r="57" spans="2:9" s="82" customFormat="1" x14ac:dyDescent="0.2">
      <c r="B57" s="155" t="s">
        <v>190</v>
      </c>
      <c r="C57" s="117" t="s">
        <v>125</v>
      </c>
      <c r="D57" s="156"/>
      <c r="E57" s="156"/>
      <c r="F57" s="119" t="s">
        <v>167</v>
      </c>
      <c r="G57" s="120" t="s">
        <v>168</v>
      </c>
      <c r="H57" s="136"/>
      <c r="I57" s="121">
        <v>100</v>
      </c>
    </row>
    <row r="58" spans="2:9" s="82" customFormat="1" x14ac:dyDescent="0.2">
      <c r="B58" s="155" t="s">
        <v>191</v>
      </c>
      <c r="C58" s="157" t="s">
        <v>211</v>
      </c>
      <c r="D58" s="130"/>
      <c r="E58" s="158">
        <v>250</v>
      </c>
      <c r="F58" s="159" t="s">
        <v>143</v>
      </c>
      <c r="G58" s="160" t="s">
        <v>144</v>
      </c>
      <c r="H58" s="136" t="e">
        <f>(#REF!-E58)/E58</f>
        <v>#REF!</v>
      </c>
      <c r="I58" s="153">
        <v>250</v>
      </c>
    </row>
    <row r="59" spans="2:9" s="82" customFormat="1" ht="13.5" thickBot="1" x14ac:dyDescent="0.25">
      <c r="B59" s="161" t="s">
        <v>192</v>
      </c>
      <c r="C59" s="162" t="s">
        <v>122</v>
      </c>
      <c r="D59" s="162">
        <v>225</v>
      </c>
      <c r="E59" s="163">
        <v>110</v>
      </c>
      <c r="F59" s="164" t="s">
        <v>157</v>
      </c>
      <c r="G59" s="165" t="s">
        <v>158</v>
      </c>
      <c r="H59" s="166" t="e">
        <f>(#REF!-E59)/E59</f>
        <v>#REF!</v>
      </c>
      <c r="I59" s="167">
        <v>200</v>
      </c>
    </row>
    <row r="60" spans="2:9" s="82" customFormat="1" ht="14.25" thickTop="1" thickBot="1" x14ac:dyDescent="0.25">
      <c r="B60" s="161" t="s">
        <v>193</v>
      </c>
      <c r="C60" s="157" t="s">
        <v>212</v>
      </c>
      <c r="D60" s="162">
        <v>225</v>
      </c>
      <c r="E60" s="168">
        <v>110</v>
      </c>
      <c r="F60" s="164" t="s">
        <v>157</v>
      </c>
      <c r="G60" s="165" t="s">
        <v>158</v>
      </c>
      <c r="H60" s="166" t="e">
        <f>(#REF!-E60)/E60</f>
        <v>#REF!</v>
      </c>
      <c r="I60" s="167">
        <v>400</v>
      </c>
    </row>
    <row r="61" spans="2:9" s="82" customFormat="1" ht="13.5" thickTop="1" x14ac:dyDescent="0.2">
      <c r="B61" s="169" t="s">
        <v>194</v>
      </c>
      <c r="C61" s="157" t="s">
        <v>179</v>
      </c>
      <c r="D61" s="170"/>
      <c r="E61" s="171"/>
      <c r="F61" s="172"/>
      <c r="G61" s="173"/>
      <c r="H61" s="174"/>
      <c r="I61" s="175">
        <v>300</v>
      </c>
    </row>
    <row r="62" spans="2:9" ht="15.75" customHeight="1" x14ac:dyDescent="0.2">
      <c r="B62" s="101" t="s">
        <v>171</v>
      </c>
      <c r="C62" s="154" t="s">
        <v>177</v>
      </c>
      <c r="D62" s="132"/>
      <c r="E62" s="132"/>
      <c r="F62" s="151"/>
      <c r="G62" s="152"/>
      <c r="H62" s="145"/>
      <c r="I62" s="145"/>
    </row>
    <row r="63" spans="2:9" s="82" customFormat="1" x14ac:dyDescent="0.2">
      <c r="B63" s="155" t="s">
        <v>172</v>
      </c>
      <c r="C63" s="117" t="s">
        <v>213</v>
      </c>
      <c r="D63" s="156"/>
      <c r="E63" s="156"/>
      <c r="F63" s="119" t="s">
        <v>167</v>
      </c>
      <c r="G63" s="120" t="s">
        <v>168</v>
      </c>
      <c r="H63" s="136"/>
      <c r="I63" s="121">
        <v>80</v>
      </c>
    </row>
    <row r="64" spans="2:9" s="82" customFormat="1" x14ac:dyDescent="0.2">
      <c r="B64" s="155" t="s">
        <v>173</v>
      </c>
      <c r="C64" s="157" t="s">
        <v>178</v>
      </c>
      <c r="D64" s="130"/>
      <c r="E64" s="118">
        <v>250</v>
      </c>
      <c r="F64" s="159" t="s">
        <v>143</v>
      </c>
      <c r="G64" s="160" t="s">
        <v>144</v>
      </c>
      <c r="H64" s="136" t="e">
        <f>(#REF!-E64)/E64</f>
        <v>#REF!</v>
      </c>
      <c r="I64" s="121">
        <v>1500</v>
      </c>
    </row>
    <row r="65" spans="2:3" x14ac:dyDescent="0.2">
      <c r="B65" s="90" t="s">
        <v>214</v>
      </c>
    </row>
    <row r="66" spans="2:3" x14ac:dyDescent="0.2">
      <c r="C66" s="89"/>
    </row>
  </sheetData>
  <mergeCells count="17">
    <mergeCell ref="B6:I6"/>
    <mergeCell ref="B7:I7"/>
    <mergeCell ref="B8:I8"/>
    <mergeCell ref="B46:B53"/>
    <mergeCell ref="I16:I18"/>
    <mergeCell ref="B38:B40"/>
    <mergeCell ref="C38:C40"/>
    <mergeCell ref="D38:D40"/>
    <mergeCell ref="E38:E40"/>
    <mergeCell ref="F38:F40"/>
    <mergeCell ref="G38:G40"/>
    <mergeCell ref="H38:H40"/>
    <mergeCell ref="I38:I40"/>
    <mergeCell ref="B16:B18"/>
    <mergeCell ref="C16:C18"/>
    <mergeCell ref="E16:E18"/>
    <mergeCell ref="H16:H18"/>
  </mergeCells>
  <pageMargins left="0.7" right="0.7"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2019 Hizmet Tarifesi</vt:lpstr>
      <vt:lpstr>Sayfa1</vt:lpstr>
      <vt:lpstr>Sayfa1!Yazdırma_Alanı</vt:lpstr>
      <vt:lpstr>'2019 Hizmet Tarifesi'!Yazdırma_Başlıkları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msatli</dc:creator>
  <cp:lastModifiedBy>Emine Kuş</cp:lastModifiedBy>
  <cp:lastPrinted>2021-01-19T08:00:18Z</cp:lastPrinted>
  <dcterms:created xsi:type="dcterms:W3CDTF">2017-12-22T13:35:54Z</dcterms:created>
  <dcterms:modified xsi:type="dcterms:W3CDTF">2021-01-19T08:00:23Z</dcterms:modified>
</cp:coreProperties>
</file>